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バイリンガル\バリュエーション\"/>
    </mc:Choice>
  </mc:AlternateContent>
  <bookViews>
    <workbookView xWindow="600" yWindow="105" windowWidth="19395" windowHeight="8040"/>
  </bookViews>
  <sheets>
    <sheet name="日本語" sheetId="4" r:id="rId1"/>
    <sheet name="English" sheetId="1" r:id="rId2"/>
  </sheets>
  <calcPr calcId="162913"/>
</workbook>
</file>

<file path=xl/calcChain.xml><?xml version="1.0" encoding="utf-8"?>
<calcChain xmlns="http://schemas.openxmlformats.org/spreadsheetml/2006/main">
  <c r="A17" i="4" l="1"/>
  <c r="A18" i="4"/>
  <c r="A19" i="4"/>
  <c r="A16" i="4"/>
  <c r="A17" i="1"/>
  <c r="A18" i="1"/>
  <c r="A19" i="1"/>
  <c r="A16" i="1"/>
  <c r="K16" i="4" l="1"/>
  <c r="J16" i="4"/>
  <c r="I16" i="4"/>
  <c r="H16" i="4"/>
  <c r="G16" i="4"/>
  <c r="F16" i="4"/>
  <c r="E16" i="4"/>
  <c r="D16" i="4"/>
  <c r="C16" i="4"/>
  <c r="B16" i="4"/>
  <c r="K9" i="4"/>
  <c r="J9" i="4"/>
  <c r="I9" i="4"/>
  <c r="H9" i="4"/>
  <c r="G9" i="4"/>
  <c r="F9" i="4"/>
  <c r="E9" i="4"/>
  <c r="D9" i="4"/>
  <c r="C9" i="4"/>
  <c r="B9" i="4"/>
  <c r="K16" i="1"/>
  <c r="J16" i="1"/>
  <c r="I16" i="1"/>
  <c r="H16" i="1"/>
  <c r="G16" i="1"/>
  <c r="F16" i="1"/>
  <c r="E16" i="1"/>
  <c r="D16" i="1"/>
  <c r="C16" i="1"/>
  <c r="B16" i="1"/>
  <c r="K9" i="1"/>
  <c r="J9" i="1"/>
  <c r="I9" i="1"/>
  <c r="H9" i="1"/>
  <c r="G9" i="1"/>
  <c r="F9" i="1"/>
  <c r="E9" i="1"/>
  <c r="D9" i="1"/>
  <c r="C9" i="1"/>
  <c r="B9" i="1"/>
  <c r="B10" i="4" l="1"/>
  <c r="B12" i="4" s="1"/>
  <c r="B17" i="4"/>
  <c r="B19" i="4" s="1"/>
  <c r="B17" i="1"/>
  <c r="B19" i="1" s="1"/>
  <c r="B10" i="1"/>
  <c r="B12" i="1" s="1"/>
</calcChain>
</file>

<file path=xl/sharedStrings.xml><?xml version="1.0" encoding="utf-8"?>
<sst xmlns="http://schemas.openxmlformats.org/spreadsheetml/2006/main" count="34" uniqueCount="34">
  <si>
    <t>Market Beta</t>
    <phoneticPr fontId="1"/>
  </si>
  <si>
    <t>D/E, Debt to Equity</t>
    <phoneticPr fontId="1"/>
  </si>
  <si>
    <t>Tax Rate</t>
    <phoneticPr fontId="1"/>
  </si>
  <si>
    <t>Unlevered Beta</t>
    <phoneticPr fontId="1"/>
  </si>
  <si>
    <t>Peer Company</t>
    <phoneticPr fontId="1"/>
  </si>
  <si>
    <t>Average Unlevered Beta</t>
    <phoneticPr fontId="1"/>
  </si>
  <si>
    <t>Company1</t>
    <phoneticPr fontId="1"/>
  </si>
  <si>
    <t>Company2</t>
  </si>
  <si>
    <t>Company3</t>
  </si>
  <si>
    <t>Company4</t>
  </si>
  <si>
    <t>Company5</t>
  </si>
  <si>
    <t>Company6</t>
  </si>
  <si>
    <t>Peer Data</t>
    <phoneticPr fontId="1"/>
  </si>
  <si>
    <t>Bottom up Beta</t>
    <phoneticPr fontId="1"/>
  </si>
  <si>
    <t>比較類似会社データ</t>
    <rPh sb="0" eb="2">
      <t>ヒカク</t>
    </rPh>
    <rPh sb="2" eb="4">
      <t>ルイジ</t>
    </rPh>
    <rPh sb="4" eb="6">
      <t>カイシャ</t>
    </rPh>
    <phoneticPr fontId="1"/>
  </si>
  <si>
    <t>企業名</t>
    <rPh sb="0" eb="2">
      <t>キギョウ</t>
    </rPh>
    <rPh sb="2" eb="3">
      <t>メイ</t>
    </rPh>
    <phoneticPr fontId="1"/>
  </si>
  <si>
    <t>企業１</t>
    <rPh sb="0" eb="2">
      <t>キギョウ</t>
    </rPh>
    <phoneticPr fontId="1"/>
  </si>
  <si>
    <t>企業２</t>
    <rPh sb="0" eb="2">
      <t>キギョウ</t>
    </rPh>
    <phoneticPr fontId="1"/>
  </si>
  <si>
    <t>企業３</t>
    <rPh sb="0" eb="2">
      <t>キギョウ</t>
    </rPh>
    <phoneticPr fontId="1"/>
  </si>
  <si>
    <t>企業４</t>
    <rPh sb="0" eb="2">
      <t>キギョウ</t>
    </rPh>
    <phoneticPr fontId="1"/>
  </si>
  <si>
    <t>企業５</t>
    <rPh sb="0" eb="2">
      <t>キギョウ</t>
    </rPh>
    <phoneticPr fontId="1"/>
  </si>
  <si>
    <t>企業６</t>
    <rPh sb="0" eb="2">
      <t>キギョウ</t>
    </rPh>
    <phoneticPr fontId="1"/>
  </si>
  <si>
    <t>市場ベータ</t>
    <rPh sb="0" eb="2">
      <t>シジョウ</t>
    </rPh>
    <phoneticPr fontId="1"/>
  </si>
  <si>
    <t>税率</t>
    <rPh sb="0" eb="2">
      <t>ゼイリツ</t>
    </rPh>
    <phoneticPr fontId="1"/>
  </si>
  <si>
    <t>アンレバード・ベータ</t>
    <phoneticPr fontId="1"/>
  </si>
  <si>
    <t>平均アンレバード・ベータ</t>
    <rPh sb="0" eb="2">
      <t>ヘイキン</t>
    </rPh>
    <phoneticPr fontId="1"/>
  </si>
  <si>
    <t>ボトムアップ・ベータ</t>
    <phoneticPr fontId="1"/>
  </si>
  <si>
    <t>前提2：　負債の額が一定</t>
    <rPh sb="0" eb="2">
      <t>ゼンテイ</t>
    </rPh>
    <rPh sb="5" eb="7">
      <t>フサイ</t>
    </rPh>
    <rPh sb="8" eb="9">
      <t>ガク</t>
    </rPh>
    <rPh sb="10" eb="12">
      <t>イッテイ</t>
    </rPh>
    <phoneticPr fontId="1"/>
  </si>
  <si>
    <t>Target Company D/E</t>
  </si>
  <si>
    <t>負債株主資本比率、負債÷株主資本</t>
  </si>
  <si>
    <t>分析対象企業の負債株主資本比率</t>
  </si>
  <si>
    <r>
      <rPr>
        <b/>
        <sz val="11"/>
        <color theme="1"/>
        <rFont val="ＭＳ Ｐゴシック"/>
        <family val="3"/>
        <charset val="128"/>
      </rPr>
      <t>前提</t>
    </r>
    <r>
      <rPr>
        <b/>
        <sz val="11"/>
        <color theme="1"/>
        <rFont val="Arial"/>
        <family val="2"/>
      </rPr>
      <t>1</t>
    </r>
    <r>
      <rPr>
        <b/>
        <sz val="11"/>
        <color theme="1"/>
        <rFont val="ＭＳ Ｐゴシック"/>
        <family val="3"/>
        <charset val="128"/>
      </rPr>
      <t>：　負債比率が一定</t>
    </r>
  </si>
  <si>
    <t>Assumption1: Constant Debt Ratio</t>
  </si>
  <si>
    <t>Assumption2: Constant Amount of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</si>
</sst>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2" fontId="2" fillId="0" borderId="2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Fill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tabSelected="1" workbookViewId="0">
      <selection activeCell="A34" sqref="A34"/>
    </sheetView>
  </sheetViews>
  <sheetFormatPr defaultColWidth="9" defaultRowHeight="14.25"/>
  <cols>
    <col min="1" max="1" width="41.140625" style="1" customWidth="1"/>
    <col min="2" max="7" width="9.85546875" style="1" bestFit="1" customWidth="1"/>
    <col min="8" max="16384" width="9" style="1"/>
  </cols>
  <sheetData>
    <row r="1" spans="1:11">
      <c r="A1" s="8" t="s">
        <v>14</v>
      </c>
    </row>
    <row r="2" spans="1:11">
      <c r="A2" s="9" t="s">
        <v>15</v>
      </c>
      <c r="B2" s="13" t="s">
        <v>16</v>
      </c>
      <c r="C2" s="13" t="s">
        <v>17</v>
      </c>
      <c r="D2" s="13" t="s">
        <v>18</v>
      </c>
      <c r="E2" s="13" t="s">
        <v>19</v>
      </c>
      <c r="F2" s="13" t="s">
        <v>20</v>
      </c>
      <c r="G2" s="13" t="s">
        <v>21</v>
      </c>
      <c r="H2" s="12"/>
      <c r="I2" s="12"/>
      <c r="J2" s="12"/>
      <c r="K2" s="12"/>
    </row>
    <row r="3" spans="1:11">
      <c r="A3" s="9" t="s">
        <v>22</v>
      </c>
      <c r="B3" s="12">
        <v>1.2</v>
      </c>
      <c r="C3" s="12">
        <v>0.91</v>
      </c>
      <c r="D3" s="12">
        <v>0.83</v>
      </c>
      <c r="E3" s="12">
        <v>1.03</v>
      </c>
      <c r="F3" s="12">
        <v>0.95</v>
      </c>
      <c r="G3" s="12">
        <v>1.1499999999999999</v>
      </c>
      <c r="H3" s="12"/>
      <c r="I3" s="12"/>
      <c r="J3" s="12"/>
      <c r="K3" s="12"/>
    </row>
    <row r="4" spans="1:11">
      <c r="A4" s="9" t="s">
        <v>29</v>
      </c>
      <c r="B4" s="12">
        <v>0.1</v>
      </c>
      <c r="C4" s="12">
        <v>0.6</v>
      </c>
      <c r="D4" s="12">
        <v>0.8</v>
      </c>
      <c r="E4" s="12">
        <v>0.66</v>
      </c>
      <c r="F4" s="12">
        <v>0.2</v>
      </c>
      <c r="G4" s="12">
        <v>0.3</v>
      </c>
      <c r="H4" s="12"/>
      <c r="I4" s="12"/>
      <c r="J4" s="12"/>
      <c r="K4" s="12"/>
    </row>
    <row r="5" spans="1:11">
      <c r="A5" s="9" t="s">
        <v>23</v>
      </c>
      <c r="B5" s="12">
        <v>0.42</v>
      </c>
      <c r="C5" s="12">
        <v>0.42</v>
      </c>
      <c r="D5" s="12">
        <v>0.3</v>
      </c>
      <c r="E5" s="12">
        <v>0.36</v>
      </c>
      <c r="F5" s="12">
        <v>0.41</v>
      </c>
      <c r="G5" s="12">
        <v>0.41</v>
      </c>
      <c r="H5" s="12"/>
      <c r="I5" s="12"/>
      <c r="J5" s="12"/>
      <c r="K5" s="12"/>
    </row>
    <row r="6" spans="1:11">
      <c r="A6" s="6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5">
      <c r="A8" s="3" t="s">
        <v>31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>
      <c r="A9" s="9" t="s">
        <v>24</v>
      </c>
      <c r="B9" s="4">
        <f>IF(ISNUMBER(B3),(B3/(1+(1-B5)*B4)),"")</f>
        <v>1.1342155009451795</v>
      </c>
      <c r="C9" s="4">
        <f t="shared" ref="C9:K9" si="0">IF(ISNUMBER(C3),(C3/(1+(1-C5)*C4)),"")</f>
        <v>0.67507418397626107</v>
      </c>
      <c r="D9" s="4">
        <f t="shared" si="0"/>
        <v>0.53205128205128205</v>
      </c>
      <c r="E9" s="4">
        <f t="shared" si="0"/>
        <v>0.72412823397075365</v>
      </c>
      <c r="F9" s="4">
        <f t="shared" si="0"/>
        <v>0.84973166368515196</v>
      </c>
      <c r="G9" s="4">
        <f t="shared" si="0"/>
        <v>0.97706032285471522</v>
      </c>
      <c r="H9" s="4" t="str">
        <f t="shared" si="0"/>
        <v/>
      </c>
      <c r="I9" s="4" t="str">
        <f t="shared" si="0"/>
        <v/>
      </c>
      <c r="J9" s="4" t="str">
        <f t="shared" si="0"/>
        <v/>
      </c>
      <c r="K9" s="4" t="str">
        <f t="shared" si="0"/>
        <v/>
      </c>
    </row>
    <row r="10" spans="1:11">
      <c r="A10" s="10" t="s">
        <v>25</v>
      </c>
      <c r="B10" s="4">
        <f>AVERAGE(B9:K9)</f>
        <v>0.81537686458055736</v>
      </c>
      <c r="C10" s="5"/>
      <c r="D10" s="5"/>
      <c r="E10" s="5"/>
      <c r="F10" s="5"/>
      <c r="G10" s="5"/>
    </row>
    <row r="11" spans="1:11">
      <c r="A11" s="9" t="s">
        <v>30</v>
      </c>
      <c r="B11" s="12">
        <v>0.6</v>
      </c>
    </row>
    <row r="12" spans="1:11">
      <c r="A12" s="9" t="s">
        <v>26</v>
      </c>
      <c r="B12" s="4">
        <f>IF(ISNUMBER(B10),(B10*(1+(1-B5)*B11)),"")</f>
        <v>1.0991280134545913</v>
      </c>
    </row>
    <row r="13" spans="1:1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5" spans="1:11">
      <c r="A15" s="8" t="s">
        <v>27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9" t="str">
        <f>+A9</f>
        <v>アンレバード・ベータ</v>
      </c>
      <c r="B16" s="4">
        <f>IF(ISNUMBER(B3),(B3/(1+B4)),"")</f>
        <v>1.0909090909090908</v>
      </c>
      <c r="C16" s="4">
        <f t="shared" ref="C16:K16" si="1">IF(ISNUMBER(C3),(C3/(1+C4)),"")</f>
        <v>0.56874999999999998</v>
      </c>
      <c r="D16" s="4">
        <f t="shared" si="1"/>
        <v>0.46111111111111108</v>
      </c>
      <c r="E16" s="4">
        <f t="shared" si="1"/>
        <v>0.62048192771084332</v>
      </c>
      <c r="F16" s="4">
        <f t="shared" si="1"/>
        <v>0.79166666666666663</v>
      </c>
      <c r="G16" s="4">
        <f t="shared" si="1"/>
        <v>0.88461538461538447</v>
      </c>
      <c r="H16" s="4" t="str">
        <f t="shared" si="1"/>
        <v/>
      </c>
      <c r="I16" s="4" t="str">
        <f t="shared" si="1"/>
        <v/>
      </c>
      <c r="J16" s="4" t="str">
        <f t="shared" si="1"/>
        <v/>
      </c>
      <c r="K16" s="4" t="str">
        <f t="shared" si="1"/>
        <v/>
      </c>
    </row>
    <row r="17" spans="1:7">
      <c r="A17" s="9" t="str">
        <f t="shared" ref="A17:A19" si="2">+A10</f>
        <v>平均アンレバード・ベータ</v>
      </c>
      <c r="B17" s="4">
        <f>AVERAGE(B16:K16)</f>
        <v>0.73625569683551617</v>
      </c>
      <c r="C17" s="5"/>
      <c r="D17" s="5"/>
      <c r="E17" s="5"/>
      <c r="F17" s="5"/>
      <c r="G17" s="5"/>
    </row>
    <row r="18" spans="1:7">
      <c r="A18" s="9" t="str">
        <f t="shared" si="2"/>
        <v>分析対象企業の負債株主資本比率</v>
      </c>
      <c r="B18" s="12">
        <v>0.6</v>
      </c>
    </row>
    <row r="19" spans="1:7">
      <c r="A19" s="9" t="str">
        <f t="shared" si="2"/>
        <v>ボトムアップ・ベータ</v>
      </c>
      <c r="B19" s="4">
        <f>IF(ISNUMBER(B17),(B17*(1+B18)),"")</f>
        <v>1.1780091149368259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workbookViewId="0">
      <selection activeCell="E33" sqref="E33"/>
    </sheetView>
  </sheetViews>
  <sheetFormatPr defaultColWidth="9" defaultRowHeight="14.25"/>
  <cols>
    <col min="1" max="1" width="27.85546875" style="1" customWidth="1"/>
    <col min="2" max="7" width="9.85546875" style="1" bestFit="1" customWidth="1"/>
    <col min="8" max="16384" width="9" style="1"/>
  </cols>
  <sheetData>
    <row r="1" spans="1:11" ht="15">
      <c r="A1" s="3" t="s">
        <v>12</v>
      </c>
    </row>
    <row r="2" spans="1:11">
      <c r="A2" s="1" t="s">
        <v>4</v>
      </c>
      <c r="B2" s="11" t="s">
        <v>6</v>
      </c>
      <c r="C2" s="11" t="s">
        <v>7</v>
      </c>
      <c r="D2" s="11" t="s">
        <v>8</v>
      </c>
      <c r="E2" s="11" t="s">
        <v>9</v>
      </c>
      <c r="F2" s="11" t="s">
        <v>10</v>
      </c>
      <c r="G2" s="11" t="s">
        <v>11</v>
      </c>
      <c r="H2" s="12"/>
      <c r="I2" s="12"/>
      <c r="J2" s="12"/>
      <c r="K2" s="12"/>
    </row>
    <row r="3" spans="1:11">
      <c r="A3" s="1" t="s">
        <v>0</v>
      </c>
      <c r="B3" s="12">
        <v>1.2</v>
      </c>
      <c r="C3" s="12">
        <v>0.91</v>
      </c>
      <c r="D3" s="12">
        <v>0.83</v>
      </c>
      <c r="E3" s="12">
        <v>1.03</v>
      </c>
      <c r="F3" s="12">
        <v>0.95</v>
      </c>
      <c r="G3" s="12">
        <v>1.1499999999999999</v>
      </c>
      <c r="H3" s="12"/>
      <c r="I3" s="12"/>
      <c r="J3" s="12"/>
      <c r="K3" s="12"/>
    </row>
    <row r="4" spans="1:11">
      <c r="A4" s="1" t="s">
        <v>1</v>
      </c>
      <c r="B4" s="12">
        <v>0.1</v>
      </c>
      <c r="C4" s="12">
        <v>0.6</v>
      </c>
      <c r="D4" s="12">
        <v>0.8</v>
      </c>
      <c r="E4" s="12">
        <v>0.66</v>
      </c>
      <c r="F4" s="12">
        <v>0.2</v>
      </c>
      <c r="G4" s="12">
        <v>0.3</v>
      </c>
      <c r="H4" s="12"/>
      <c r="I4" s="12"/>
      <c r="J4" s="12"/>
      <c r="K4" s="12"/>
    </row>
    <row r="5" spans="1:11">
      <c r="A5" s="1" t="s">
        <v>2</v>
      </c>
      <c r="B5" s="12">
        <v>0.42</v>
      </c>
      <c r="C5" s="12">
        <v>0.42</v>
      </c>
      <c r="D5" s="12">
        <v>0.3</v>
      </c>
      <c r="E5" s="12">
        <v>0.36</v>
      </c>
      <c r="F5" s="12">
        <v>0.41</v>
      </c>
      <c r="G5" s="12">
        <v>0.41</v>
      </c>
      <c r="H5" s="12"/>
      <c r="I5" s="12"/>
      <c r="J5" s="12"/>
      <c r="K5" s="12"/>
    </row>
    <row r="6" spans="1:11">
      <c r="A6" s="6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5">
      <c r="A8" s="3" t="s">
        <v>32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>
      <c r="A9" s="1" t="s">
        <v>3</v>
      </c>
      <c r="B9" s="4">
        <f>IF(ISNUMBER(B3),(B3/(1+(1-B5)*B4)),"")</f>
        <v>1.1342155009451795</v>
      </c>
      <c r="C9" s="4">
        <f t="shared" ref="C9:K9" si="0">IF(ISNUMBER(C3),(C3/(1+(1-C5)*C4)),"")</f>
        <v>0.67507418397626107</v>
      </c>
      <c r="D9" s="4">
        <f t="shared" si="0"/>
        <v>0.53205128205128205</v>
      </c>
      <c r="E9" s="4">
        <f t="shared" si="0"/>
        <v>0.72412823397075365</v>
      </c>
      <c r="F9" s="4">
        <f t="shared" si="0"/>
        <v>0.84973166368515196</v>
      </c>
      <c r="G9" s="4">
        <f t="shared" si="0"/>
        <v>0.97706032285471522</v>
      </c>
      <c r="H9" s="4" t="str">
        <f t="shared" si="0"/>
        <v/>
      </c>
      <c r="I9" s="4" t="str">
        <f t="shared" si="0"/>
        <v/>
      </c>
      <c r="J9" s="4" t="str">
        <f t="shared" si="0"/>
        <v/>
      </c>
      <c r="K9" s="4" t="str">
        <f t="shared" si="0"/>
        <v/>
      </c>
    </row>
    <row r="10" spans="1:11">
      <c r="A10" s="5" t="s">
        <v>5</v>
      </c>
      <c r="B10" s="4">
        <f>AVERAGE(B9:K9)</f>
        <v>0.81537686458055736</v>
      </c>
      <c r="C10" s="5"/>
      <c r="D10" s="5"/>
      <c r="E10" s="5"/>
      <c r="F10" s="5"/>
      <c r="G10" s="5"/>
    </row>
    <row r="11" spans="1:11">
      <c r="A11" s="1" t="s">
        <v>28</v>
      </c>
      <c r="B11" s="12">
        <v>0.6</v>
      </c>
    </row>
    <row r="12" spans="1:11">
      <c r="A12" s="1" t="s">
        <v>13</v>
      </c>
      <c r="B12" s="4">
        <f>IF(ISNUMBER(B10),(B10*(1+(1-B5)*B11)),"")</f>
        <v>1.0991280134545913</v>
      </c>
    </row>
    <row r="13" spans="1:1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5" spans="1:11" ht="15">
      <c r="A15" s="3" t="s">
        <v>33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>
      <c r="A16" s="1" t="str">
        <f>+A9</f>
        <v>Unlevered Beta</v>
      </c>
      <c r="B16" s="4">
        <f>IF(ISNUMBER(B3),(B3/(1+B4)),"")</f>
        <v>1.0909090909090908</v>
      </c>
      <c r="C16" s="4">
        <f t="shared" ref="C16:K16" si="1">IF(ISNUMBER(C3),(C3/(1+C4)),"")</f>
        <v>0.56874999999999998</v>
      </c>
      <c r="D16" s="4">
        <f t="shared" si="1"/>
        <v>0.46111111111111108</v>
      </c>
      <c r="E16" s="4">
        <f t="shared" si="1"/>
        <v>0.62048192771084332</v>
      </c>
      <c r="F16" s="4">
        <f t="shared" si="1"/>
        <v>0.79166666666666663</v>
      </c>
      <c r="G16" s="4">
        <f t="shared" si="1"/>
        <v>0.88461538461538447</v>
      </c>
      <c r="H16" s="4" t="str">
        <f t="shared" si="1"/>
        <v/>
      </c>
      <c r="I16" s="4" t="str">
        <f t="shared" si="1"/>
        <v/>
      </c>
      <c r="J16" s="4" t="str">
        <f t="shared" si="1"/>
        <v/>
      </c>
      <c r="K16" s="4" t="str">
        <f t="shared" si="1"/>
        <v/>
      </c>
    </row>
    <row r="17" spans="1:7">
      <c r="A17" s="1" t="str">
        <f t="shared" ref="A17:A19" si="2">+A10</f>
        <v>Average Unlevered Beta</v>
      </c>
      <c r="B17" s="4">
        <f>AVERAGE(B16:K16)</f>
        <v>0.73625569683551617</v>
      </c>
      <c r="C17" s="5"/>
      <c r="D17" s="5"/>
      <c r="E17" s="5"/>
      <c r="F17" s="5"/>
      <c r="G17" s="5"/>
    </row>
    <row r="18" spans="1:7">
      <c r="A18" s="1" t="str">
        <f t="shared" si="2"/>
        <v>Target Company D/E</v>
      </c>
      <c r="B18" s="12">
        <v>0.6</v>
      </c>
    </row>
    <row r="19" spans="1:7">
      <c r="A19" s="1" t="str">
        <f t="shared" si="2"/>
        <v>Bottom up Beta</v>
      </c>
      <c r="B19" s="4">
        <f>IF(ISNUMBER(B17),(B17*(1+B18)),"")</f>
        <v>1.1780091149368259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日本語</vt:lpstr>
      <vt:lpstr>English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akashi</dc:creator>
  <cp:lastModifiedBy>CS</cp:lastModifiedBy>
  <dcterms:created xsi:type="dcterms:W3CDTF">2013-05-12T05:46:38Z</dcterms:created>
  <dcterms:modified xsi:type="dcterms:W3CDTF">2019-07-02T01:37:58Z</dcterms:modified>
</cp:coreProperties>
</file>