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バイリンガル\バリュエーション\"/>
    </mc:Choice>
  </mc:AlternateContent>
  <bookViews>
    <workbookView xWindow="0" yWindow="0" windowWidth="20490" windowHeight="7770" tabRatio="633" activeTab="1"/>
  </bookViews>
  <sheets>
    <sheet name="日本語" sheetId="8" r:id="rId1"/>
    <sheet name="English" sheetId="9" r:id="rId2"/>
  </sheets>
  <definedNames>
    <definedName name="マッチングデータ" localSheetId="1">#REF!</definedName>
    <definedName name="マッチングデータ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3" i="9" l="1"/>
  <c r="J63" i="9"/>
  <c r="G63" i="9"/>
  <c r="D63" i="9"/>
  <c r="M62" i="9"/>
  <c r="J62" i="9"/>
  <c r="G62" i="9"/>
  <c r="D62" i="9"/>
  <c r="M61" i="9"/>
  <c r="J61" i="9"/>
  <c r="G61" i="9"/>
  <c r="D61" i="9"/>
  <c r="M60" i="9"/>
  <c r="J60" i="9"/>
  <c r="G60" i="9"/>
  <c r="D60" i="9"/>
  <c r="M59" i="9"/>
  <c r="J59" i="9"/>
  <c r="G59" i="9"/>
  <c r="D59" i="9"/>
  <c r="M58" i="9"/>
  <c r="J58" i="9"/>
  <c r="G58" i="9"/>
  <c r="D58" i="9"/>
  <c r="M57" i="9"/>
  <c r="J57" i="9"/>
  <c r="G57" i="9"/>
  <c r="D57" i="9"/>
  <c r="M56" i="9"/>
  <c r="J56" i="9"/>
  <c r="G56" i="9"/>
  <c r="D56" i="9"/>
  <c r="M55" i="9"/>
  <c r="J55" i="9"/>
  <c r="G55" i="9"/>
  <c r="D55" i="9"/>
  <c r="M54" i="9"/>
  <c r="J54" i="9"/>
  <c r="G54" i="9"/>
  <c r="D54" i="9"/>
  <c r="M53" i="9"/>
  <c r="J53" i="9"/>
  <c r="G53" i="9"/>
  <c r="D53" i="9"/>
  <c r="M52" i="9"/>
  <c r="J52" i="9"/>
  <c r="G52" i="9"/>
  <c r="D52" i="9"/>
  <c r="M51" i="9"/>
  <c r="J51" i="9"/>
  <c r="G51" i="9"/>
  <c r="D51" i="9"/>
  <c r="M50" i="9"/>
  <c r="J50" i="9"/>
  <c r="G50" i="9"/>
  <c r="D50" i="9"/>
  <c r="M49" i="9"/>
  <c r="J49" i="9"/>
  <c r="G49" i="9"/>
  <c r="D49" i="9"/>
  <c r="M48" i="9"/>
  <c r="J48" i="9"/>
  <c r="G48" i="9"/>
  <c r="D48" i="9"/>
  <c r="M47" i="9"/>
  <c r="J47" i="9"/>
  <c r="G47" i="9"/>
  <c r="D47" i="9"/>
  <c r="M46" i="9"/>
  <c r="J46" i="9"/>
  <c r="G46" i="9"/>
  <c r="D46" i="9"/>
  <c r="M45" i="9"/>
  <c r="J45" i="9"/>
  <c r="G45" i="9"/>
  <c r="D45" i="9"/>
  <c r="M44" i="9"/>
  <c r="J44" i="9"/>
  <c r="G44" i="9"/>
  <c r="D44" i="9"/>
  <c r="M43" i="9"/>
  <c r="J43" i="9"/>
  <c r="G43" i="9"/>
  <c r="D43" i="9"/>
  <c r="M42" i="9"/>
  <c r="J42" i="9"/>
  <c r="G42" i="9"/>
  <c r="D42" i="9"/>
  <c r="M41" i="9"/>
  <c r="J41" i="9"/>
  <c r="G41" i="9"/>
  <c r="D41" i="9"/>
  <c r="M40" i="9"/>
  <c r="J40" i="9"/>
  <c r="G40" i="9"/>
  <c r="D40" i="9"/>
  <c r="M39" i="9"/>
  <c r="J39" i="9"/>
  <c r="G39" i="9"/>
  <c r="D39" i="9"/>
  <c r="M38" i="9"/>
  <c r="J38" i="9"/>
  <c r="G38" i="9"/>
  <c r="D38" i="9"/>
  <c r="M37" i="9"/>
  <c r="J37" i="9"/>
  <c r="G37" i="9"/>
  <c r="D37" i="9"/>
  <c r="M36" i="9"/>
  <c r="J36" i="9"/>
  <c r="G36" i="9"/>
  <c r="D36" i="9"/>
  <c r="M35" i="9"/>
  <c r="J35" i="9"/>
  <c r="G35" i="9"/>
  <c r="D35" i="9"/>
  <c r="M34" i="9"/>
  <c r="J34" i="9"/>
  <c r="G34" i="9"/>
  <c r="D34" i="9"/>
  <c r="M33" i="9"/>
  <c r="J33" i="9"/>
  <c r="G33" i="9"/>
  <c r="D33" i="9"/>
  <c r="M32" i="9"/>
  <c r="J32" i="9"/>
  <c r="G32" i="9"/>
  <c r="D32" i="9"/>
  <c r="M31" i="9"/>
  <c r="J31" i="9"/>
  <c r="G31" i="9"/>
  <c r="D31" i="9"/>
  <c r="M30" i="9"/>
  <c r="J30" i="9"/>
  <c r="G30" i="9"/>
  <c r="D30" i="9"/>
  <c r="M29" i="9"/>
  <c r="J29" i="9"/>
  <c r="G29" i="9"/>
  <c r="D29" i="9"/>
  <c r="M28" i="9"/>
  <c r="J28" i="9"/>
  <c r="G28" i="9"/>
  <c r="D28" i="9"/>
  <c r="M27" i="9"/>
  <c r="J27" i="9"/>
  <c r="G27" i="9"/>
  <c r="D27" i="9"/>
  <c r="M26" i="9"/>
  <c r="J26" i="9"/>
  <c r="G26" i="9"/>
  <c r="D26" i="9"/>
  <c r="M25" i="9"/>
  <c r="J25" i="9"/>
  <c r="G25" i="9"/>
  <c r="D25" i="9"/>
  <c r="M24" i="9"/>
  <c r="J24" i="9"/>
  <c r="G24" i="9"/>
  <c r="D24" i="9"/>
  <c r="M23" i="9"/>
  <c r="J23" i="9"/>
  <c r="G23" i="9"/>
  <c r="D23" i="9"/>
  <c r="M22" i="9"/>
  <c r="J22" i="9"/>
  <c r="G22" i="9"/>
  <c r="D22" i="9"/>
  <c r="M21" i="9"/>
  <c r="J21" i="9"/>
  <c r="G21" i="9"/>
  <c r="D21" i="9"/>
  <c r="M20" i="9"/>
  <c r="J20" i="9"/>
  <c r="G20" i="9"/>
  <c r="D20" i="9"/>
  <c r="M19" i="9"/>
  <c r="J19" i="9"/>
  <c r="G19" i="9"/>
  <c r="D19" i="9"/>
  <c r="M18" i="9"/>
  <c r="J18" i="9"/>
  <c r="G18" i="9"/>
  <c r="D18" i="9"/>
  <c r="M17" i="9"/>
  <c r="J17" i="9"/>
  <c r="G17" i="9"/>
  <c r="D17" i="9"/>
  <c r="M16" i="9"/>
  <c r="J16" i="9"/>
  <c r="G16" i="9"/>
  <c r="D16" i="9"/>
  <c r="M15" i="9"/>
  <c r="J15" i="9"/>
  <c r="G15" i="9"/>
  <c r="D15" i="9"/>
  <c r="M14" i="9"/>
  <c r="J14" i="9"/>
  <c r="G14" i="9"/>
  <c r="D14" i="9"/>
  <c r="M13" i="9"/>
  <c r="J13" i="9"/>
  <c r="G13" i="9"/>
  <c r="D13" i="9"/>
  <c r="M12" i="9"/>
  <c r="J12" i="9"/>
  <c r="G12" i="9"/>
  <c r="D12" i="9"/>
  <c r="M11" i="9"/>
  <c r="J11" i="9"/>
  <c r="G11" i="9"/>
  <c r="D11" i="9"/>
  <c r="M10" i="9"/>
  <c r="J10" i="9"/>
  <c r="G10" i="9"/>
  <c r="D10" i="9"/>
  <c r="M9" i="9"/>
  <c r="J9" i="9"/>
  <c r="G9" i="9"/>
  <c r="D9" i="9"/>
  <c r="M8" i="9"/>
  <c r="J8" i="9"/>
  <c r="G8" i="9"/>
  <c r="D8" i="9"/>
  <c r="M7" i="9"/>
  <c r="J7" i="9"/>
  <c r="G7" i="9"/>
  <c r="D7" i="9"/>
  <c r="M6" i="9"/>
  <c r="J6" i="9"/>
  <c r="G6" i="9"/>
  <c r="D6" i="9"/>
  <c r="M5" i="9"/>
  <c r="J5" i="9"/>
  <c r="G5" i="9"/>
  <c r="D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M4" i="9"/>
  <c r="N4" i="9" s="1"/>
  <c r="J4" i="9"/>
  <c r="G4" i="9"/>
  <c r="D4" i="9"/>
  <c r="K4" i="9" l="1"/>
  <c r="H4" i="9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M63" i="8" l="1"/>
  <c r="J63" i="8"/>
  <c r="G63" i="8"/>
  <c r="D63" i="8"/>
  <c r="M62" i="8"/>
  <c r="J62" i="8"/>
  <c r="G62" i="8"/>
  <c r="D62" i="8"/>
  <c r="M61" i="8"/>
  <c r="J61" i="8"/>
  <c r="G61" i="8"/>
  <c r="D61" i="8"/>
  <c r="M60" i="8"/>
  <c r="J60" i="8"/>
  <c r="G60" i="8"/>
  <c r="D60" i="8"/>
  <c r="M59" i="8"/>
  <c r="J59" i="8"/>
  <c r="G59" i="8"/>
  <c r="D59" i="8"/>
  <c r="M58" i="8"/>
  <c r="J58" i="8"/>
  <c r="G58" i="8"/>
  <c r="D58" i="8"/>
  <c r="M57" i="8"/>
  <c r="J57" i="8"/>
  <c r="G57" i="8"/>
  <c r="D57" i="8"/>
  <c r="M56" i="8"/>
  <c r="J56" i="8"/>
  <c r="G56" i="8"/>
  <c r="D56" i="8"/>
  <c r="M55" i="8"/>
  <c r="J55" i="8"/>
  <c r="G55" i="8"/>
  <c r="D55" i="8"/>
  <c r="M54" i="8"/>
  <c r="J54" i="8"/>
  <c r="G54" i="8"/>
  <c r="D54" i="8"/>
  <c r="M53" i="8"/>
  <c r="J53" i="8"/>
  <c r="G53" i="8"/>
  <c r="D53" i="8"/>
  <c r="M52" i="8"/>
  <c r="J52" i="8"/>
  <c r="G52" i="8"/>
  <c r="D52" i="8"/>
  <c r="M51" i="8"/>
  <c r="J51" i="8"/>
  <c r="G51" i="8"/>
  <c r="D51" i="8"/>
  <c r="M50" i="8"/>
  <c r="J50" i="8"/>
  <c r="G50" i="8"/>
  <c r="D50" i="8"/>
  <c r="M49" i="8"/>
  <c r="J49" i="8"/>
  <c r="G49" i="8"/>
  <c r="D49" i="8"/>
  <c r="M48" i="8"/>
  <c r="J48" i="8"/>
  <c r="G48" i="8"/>
  <c r="D48" i="8"/>
  <c r="M47" i="8"/>
  <c r="J47" i="8"/>
  <c r="G47" i="8"/>
  <c r="D47" i="8"/>
  <c r="M46" i="8"/>
  <c r="J46" i="8"/>
  <c r="G46" i="8"/>
  <c r="D46" i="8"/>
  <c r="M45" i="8"/>
  <c r="J45" i="8"/>
  <c r="G45" i="8"/>
  <c r="D45" i="8"/>
  <c r="M44" i="8"/>
  <c r="J44" i="8"/>
  <c r="G44" i="8"/>
  <c r="D44" i="8"/>
  <c r="M43" i="8"/>
  <c r="J43" i="8"/>
  <c r="G43" i="8"/>
  <c r="D43" i="8"/>
  <c r="M42" i="8"/>
  <c r="J42" i="8"/>
  <c r="G42" i="8"/>
  <c r="D42" i="8"/>
  <c r="M41" i="8"/>
  <c r="J41" i="8"/>
  <c r="G41" i="8"/>
  <c r="D41" i="8"/>
  <c r="M40" i="8"/>
  <c r="J40" i="8"/>
  <c r="G40" i="8"/>
  <c r="D40" i="8"/>
  <c r="M39" i="8"/>
  <c r="J39" i="8"/>
  <c r="G39" i="8"/>
  <c r="D39" i="8"/>
  <c r="M38" i="8"/>
  <c r="J38" i="8"/>
  <c r="G38" i="8"/>
  <c r="D38" i="8"/>
  <c r="M37" i="8"/>
  <c r="J37" i="8"/>
  <c r="G37" i="8"/>
  <c r="D37" i="8"/>
  <c r="M36" i="8"/>
  <c r="J36" i="8"/>
  <c r="G36" i="8"/>
  <c r="D36" i="8"/>
  <c r="M35" i="8"/>
  <c r="J35" i="8"/>
  <c r="G35" i="8"/>
  <c r="D35" i="8"/>
  <c r="M34" i="8"/>
  <c r="J34" i="8"/>
  <c r="G34" i="8"/>
  <c r="D34" i="8"/>
  <c r="M33" i="8"/>
  <c r="J33" i="8"/>
  <c r="G33" i="8"/>
  <c r="D33" i="8"/>
  <c r="M32" i="8"/>
  <c r="J32" i="8"/>
  <c r="G32" i="8"/>
  <c r="D32" i="8"/>
  <c r="M31" i="8"/>
  <c r="J31" i="8"/>
  <c r="G31" i="8"/>
  <c r="D31" i="8"/>
  <c r="M30" i="8"/>
  <c r="J30" i="8"/>
  <c r="G30" i="8"/>
  <c r="D30" i="8"/>
  <c r="M29" i="8"/>
  <c r="J29" i="8"/>
  <c r="G29" i="8"/>
  <c r="D29" i="8"/>
  <c r="M28" i="8"/>
  <c r="J28" i="8"/>
  <c r="G28" i="8"/>
  <c r="D28" i="8"/>
  <c r="M27" i="8"/>
  <c r="J27" i="8"/>
  <c r="G27" i="8"/>
  <c r="D27" i="8"/>
  <c r="M26" i="8"/>
  <c r="J26" i="8"/>
  <c r="G26" i="8"/>
  <c r="D26" i="8"/>
  <c r="M25" i="8"/>
  <c r="J25" i="8"/>
  <c r="G25" i="8"/>
  <c r="D25" i="8"/>
  <c r="M24" i="8"/>
  <c r="J24" i="8"/>
  <c r="G24" i="8"/>
  <c r="D24" i="8"/>
  <c r="M23" i="8"/>
  <c r="J23" i="8"/>
  <c r="G23" i="8"/>
  <c r="D23" i="8"/>
  <c r="M22" i="8"/>
  <c r="J22" i="8"/>
  <c r="G22" i="8"/>
  <c r="D22" i="8"/>
  <c r="M21" i="8"/>
  <c r="J21" i="8"/>
  <c r="G21" i="8"/>
  <c r="D21" i="8"/>
  <c r="M20" i="8"/>
  <c r="J20" i="8"/>
  <c r="G20" i="8"/>
  <c r="D20" i="8"/>
  <c r="M19" i="8"/>
  <c r="J19" i="8"/>
  <c r="G19" i="8"/>
  <c r="D19" i="8"/>
  <c r="M18" i="8"/>
  <c r="J18" i="8"/>
  <c r="G18" i="8"/>
  <c r="D18" i="8"/>
  <c r="M17" i="8"/>
  <c r="J17" i="8"/>
  <c r="G17" i="8"/>
  <c r="D17" i="8"/>
  <c r="M16" i="8"/>
  <c r="J16" i="8"/>
  <c r="G16" i="8"/>
  <c r="D16" i="8"/>
  <c r="M15" i="8"/>
  <c r="J15" i="8"/>
  <c r="G15" i="8"/>
  <c r="D15" i="8"/>
  <c r="M14" i="8"/>
  <c r="J14" i="8"/>
  <c r="G14" i="8"/>
  <c r="D14" i="8"/>
  <c r="M13" i="8"/>
  <c r="J13" i="8"/>
  <c r="G13" i="8"/>
  <c r="D13" i="8"/>
  <c r="M12" i="8"/>
  <c r="J12" i="8"/>
  <c r="G12" i="8"/>
  <c r="D12" i="8"/>
  <c r="M11" i="8"/>
  <c r="J11" i="8"/>
  <c r="G11" i="8"/>
  <c r="D11" i="8"/>
  <c r="M10" i="8"/>
  <c r="J10" i="8"/>
  <c r="G10" i="8"/>
  <c r="D10" i="8"/>
  <c r="M9" i="8"/>
  <c r="J9" i="8"/>
  <c r="G9" i="8"/>
  <c r="D9" i="8"/>
  <c r="M8" i="8"/>
  <c r="J8" i="8"/>
  <c r="G8" i="8"/>
  <c r="D8" i="8"/>
  <c r="M7" i="8"/>
  <c r="J7" i="8"/>
  <c r="G7" i="8"/>
  <c r="D7" i="8"/>
  <c r="M6" i="8"/>
  <c r="J6" i="8"/>
  <c r="G6" i="8"/>
  <c r="D6" i="8"/>
  <c r="M5" i="8"/>
  <c r="J5" i="8"/>
  <c r="G5" i="8"/>
  <c r="D5" i="8"/>
  <c r="M4" i="8"/>
  <c r="J4" i="8"/>
  <c r="G4" i="8"/>
  <c r="H4" i="8" s="1"/>
  <c r="D4" i="8"/>
  <c r="K4" i="8" l="1"/>
  <c r="N4" i="8"/>
</calcChain>
</file>

<file path=xl/sharedStrings.xml><?xml version="1.0" encoding="utf-8"?>
<sst xmlns="http://schemas.openxmlformats.org/spreadsheetml/2006/main" count="38" uniqueCount="23">
  <si>
    <t>MKT Index</t>
    <phoneticPr fontId="2"/>
  </si>
  <si>
    <t>Return</t>
    <phoneticPr fontId="2"/>
  </si>
  <si>
    <t>Price</t>
    <phoneticPr fontId="2"/>
  </si>
  <si>
    <t>Beta</t>
    <phoneticPr fontId="2"/>
  </si>
  <si>
    <t>Seven&amp;I</t>
    <phoneticPr fontId="2"/>
  </si>
  <si>
    <t>Sony</t>
    <phoneticPr fontId="2"/>
  </si>
  <si>
    <t>Panasonic</t>
    <phoneticPr fontId="2"/>
  </si>
  <si>
    <t>TOPIX</t>
    <phoneticPr fontId="2"/>
  </si>
  <si>
    <t>Price</t>
    <phoneticPr fontId="2"/>
  </si>
  <si>
    <t>Company</t>
    <phoneticPr fontId="2"/>
  </si>
  <si>
    <t>Year.Month</t>
    <phoneticPr fontId="2"/>
  </si>
  <si>
    <t>Data</t>
    <phoneticPr fontId="2"/>
  </si>
  <si>
    <t>市場インデックス</t>
  </si>
  <si>
    <t>企業</t>
  </si>
  <si>
    <t>ソニー</t>
  </si>
  <si>
    <t>パナソニック</t>
  </si>
  <si>
    <t>株価</t>
  </si>
  <si>
    <t>リターン</t>
  </si>
  <si>
    <t>ベータ</t>
  </si>
  <si>
    <t>値</t>
  </si>
  <si>
    <t>日付</t>
  </si>
  <si>
    <t>データ</t>
  </si>
  <si>
    <t>セブン＆アイ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</si>
</sst>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yyyy&quot;年&quot;m&quot;月&quot;;@"/>
    <numFmt numFmtId="168" formatCode="[$-409]mmm\-yy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</font>
    <font>
      <sz val="11"/>
      <color indexed="63"/>
      <name val="Arial"/>
      <family val="2"/>
    </font>
    <font>
      <sz val="10"/>
      <name val="ＭＳ Ｐゴシック"/>
      <family val="3"/>
      <charset val="128"/>
    </font>
    <font>
      <i/>
      <sz val="10"/>
      <name val="Helv"/>
      <family val="2"/>
    </font>
    <font>
      <sz val="10"/>
      <name val="ＭＳ ゴシック"/>
      <family val="3"/>
      <charset val="128"/>
    </font>
    <font>
      <sz val="9"/>
      <name val="MS UI Gothic"/>
      <family val="3"/>
      <charset val="128"/>
    </font>
    <font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1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" fillId="0" borderId="0"/>
    <xf numFmtId="0" fontId="1" fillId="0" borderId="0">
      <alignment vertical="center"/>
    </xf>
    <xf numFmtId="0" fontId="7" fillId="0" borderId="0"/>
    <xf numFmtId="0" fontId="10" fillId="0" borderId="0">
      <protection locked="0"/>
    </xf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/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0" fontId="4" fillId="0" borderId="0" xfId="4" applyNumberFormat="1" applyFont="1" applyAlignment="1">
      <alignment horizontal="center" vertical="center"/>
    </xf>
    <xf numFmtId="2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40" fontId="4" fillId="0" borderId="0" xfId="4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2" borderId="0" xfId="0" applyFont="1" applyFill="1">
      <alignment vertical="center"/>
    </xf>
    <xf numFmtId="3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0" fillId="2" borderId="2" xfId="0" applyFont="1" applyFill="1" applyBorder="1" applyAlignment="1">
      <alignment horizontal="center" vertical="center"/>
    </xf>
    <xf numFmtId="166" fontId="13" fillId="2" borderId="0" xfId="0" applyNumberFormat="1" applyFont="1" applyFill="1" applyAlignment="1">
      <alignment horizontal="right" vertical="center" wrapText="1"/>
    </xf>
    <xf numFmtId="168" fontId="13" fillId="2" borderId="0" xfId="0" applyNumberFormat="1" applyFont="1" applyFill="1" applyAlignment="1">
      <alignment horizontal="right" vertical="center" wrapText="1"/>
    </xf>
  </cellXfs>
  <cellStyles count="15">
    <cellStyle name="Comma [0]" xfId="4" builtinId="6"/>
    <cellStyle name="Normal" xfId="0" builtinId="0"/>
    <cellStyle name="Notes" xfId="1"/>
    <cellStyle name="パーセント 2" xfId="2"/>
    <cellStyle name="パーセント 3" xfId="3"/>
    <cellStyle name="桁区切り 2" xfId="5"/>
    <cellStyle name="標準 10" xfId="14"/>
    <cellStyle name="標準 2" xfId="6"/>
    <cellStyle name="標準 3" xfId="7"/>
    <cellStyle name="標準 4" xfId="8"/>
    <cellStyle name="標準 5" xfId="9"/>
    <cellStyle name="標準 6" xfId="10"/>
    <cellStyle name="標準 7" xfId="11"/>
    <cellStyle name="標準 8" xfId="12"/>
    <cellStyle name="標準 9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workbookViewId="0">
      <pane xSplit="2" ySplit="3" topLeftCell="C4" activePane="bottomRight" state="frozen"/>
      <selection activeCell="D27" sqref="D27"/>
      <selection pane="topRight" activeCell="D27" sqref="D27"/>
      <selection pane="bottomLeft" activeCell="D27" sqref="D27"/>
      <selection pane="bottomRight" activeCell="B64" sqref="B4:B64"/>
    </sheetView>
  </sheetViews>
  <sheetFormatPr defaultColWidth="8.875" defaultRowHeight="14.25"/>
  <cols>
    <col min="1" max="1" width="5.375" style="1" bestFit="1" customWidth="1"/>
    <col min="2" max="2" width="10.625" style="1" bestFit="1" customWidth="1"/>
    <col min="3" max="3" width="6.625" style="1" bestFit="1" customWidth="1"/>
    <col min="4" max="4" width="8.875" style="1"/>
    <col min="5" max="5" width="1.5" style="1" customWidth="1"/>
    <col min="6" max="6" width="6" style="1" bestFit="1" customWidth="1"/>
    <col min="7" max="7" width="7.625" style="8" customWidth="1"/>
    <col min="8" max="8" width="6" style="1" customWidth="1"/>
    <col min="9" max="9" width="6" style="1" bestFit="1" customWidth="1"/>
    <col min="10" max="10" width="8.875" style="8"/>
    <col min="11" max="11" width="6.375" style="1" customWidth="1"/>
    <col min="12" max="12" width="6" style="1" bestFit="1" customWidth="1"/>
    <col min="13" max="13" width="8.875" style="8"/>
    <col min="14" max="14" width="6.125" style="1" customWidth="1"/>
    <col min="15" max="16384" width="8.875" style="1"/>
  </cols>
  <sheetData>
    <row r="1" spans="1:14">
      <c r="C1" s="10" t="s">
        <v>12</v>
      </c>
      <c r="D1" s="10"/>
      <c r="E1" s="2"/>
      <c r="F1" s="1" t="s">
        <v>13</v>
      </c>
    </row>
    <row r="2" spans="1:14">
      <c r="B2" s="1" t="s">
        <v>20</v>
      </c>
      <c r="C2" s="11" t="s">
        <v>7</v>
      </c>
      <c r="D2" s="12"/>
      <c r="E2" s="7"/>
      <c r="F2" s="17" t="s">
        <v>22</v>
      </c>
      <c r="G2" s="13"/>
      <c r="H2" s="12"/>
      <c r="I2" s="11" t="s">
        <v>14</v>
      </c>
      <c r="J2" s="13"/>
      <c r="K2" s="12"/>
      <c r="L2" s="11" t="s">
        <v>15</v>
      </c>
      <c r="M2" s="13"/>
      <c r="N2" s="12"/>
    </row>
    <row r="3" spans="1:14">
      <c r="A3" s="1" t="s">
        <v>21</v>
      </c>
      <c r="C3" s="6" t="s">
        <v>19</v>
      </c>
      <c r="D3" s="1" t="s">
        <v>17</v>
      </c>
      <c r="F3" s="9" t="s">
        <v>16</v>
      </c>
      <c r="G3" s="3" t="s">
        <v>17</v>
      </c>
      <c r="H3" s="9" t="s">
        <v>18</v>
      </c>
      <c r="I3" s="9" t="s">
        <v>16</v>
      </c>
      <c r="J3" s="3" t="s">
        <v>17</v>
      </c>
      <c r="K3" s="9" t="s">
        <v>18</v>
      </c>
      <c r="L3" s="2" t="s">
        <v>16</v>
      </c>
      <c r="M3" s="3" t="s">
        <v>17</v>
      </c>
      <c r="N3" s="2" t="s">
        <v>18</v>
      </c>
    </row>
    <row r="4" spans="1:14">
      <c r="A4" s="1">
        <v>60</v>
      </c>
      <c r="B4" s="18">
        <v>40969</v>
      </c>
      <c r="C4" s="14">
        <v>854.35</v>
      </c>
      <c r="D4" s="4">
        <f t="shared" ref="D4:D35" si="0">C4/C5-1</f>
        <v>2.199866022297714E-2</v>
      </c>
      <c r="F4" s="15">
        <v>2458</v>
      </c>
      <c r="G4" s="8">
        <f t="shared" ref="G4:G63" si="1">F4/F5-1</f>
        <v>9.4390026714158415E-2</v>
      </c>
      <c r="H4" s="4">
        <f>SLOPE(G4:G63,$D4:$D63)</f>
        <v>0.84946168151096779</v>
      </c>
      <c r="I4" s="15">
        <v>1704</v>
      </c>
      <c r="J4" s="8">
        <f t="shared" ref="J4:J63" si="2">I4/I5-1</f>
        <v>-1.899827288428324E-2</v>
      </c>
      <c r="K4" s="4">
        <f>SLOPE(J4:J63,$D4:$D63)</f>
        <v>1.6403209436285702</v>
      </c>
      <c r="L4" s="16">
        <v>761</v>
      </c>
      <c r="M4" s="8">
        <f t="shared" ref="M4:M63" si="3">L4/L5-1</f>
        <v>2.6350461133068936E-3</v>
      </c>
      <c r="N4" s="4">
        <f>SLOPE(M4:M63,$D4:$D63)</f>
        <v>1.120437855171261</v>
      </c>
    </row>
    <row r="5" spans="1:14">
      <c r="A5" s="1">
        <f>A4-1</f>
        <v>59</v>
      </c>
      <c r="B5" s="18">
        <v>40940</v>
      </c>
      <c r="C5" s="14">
        <v>835.96</v>
      </c>
      <c r="D5" s="4">
        <f t="shared" si="0"/>
        <v>0.10683596594595324</v>
      </c>
      <c r="F5" s="15">
        <v>2246</v>
      </c>
      <c r="G5" s="8">
        <f t="shared" si="1"/>
        <v>4.6598322460391417E-2</v>
      </c>
      <c r="I5" s="15">
        <v>1737</v>
      </c>
      <c r="J5" s="8">
        <f t="shared" si="2"/>
        <v>0.2487419122933141</v>
      </c>
      <c r="L5" s="16">
        <v>759</v>
      </c>
      <c r="M5" s="8">
        <f t="shared" si="3"/>
        <v>0.23014586709886542</v>
      </c>
    </row>
    <row r="6" spans="1:14">
      <c r="A6" s="1">
        <f t="shared" ref="A6:A63" si="4">A5-1</f>
        <v>58</v>
      </c>
      <c r="B6" s="18">
        <v>40909</v>
      </c>
      <c r="C6" s="14">
        <v>755.27</v>
      </c>
      <c r="D6" s="4">
        <f t="shared" si="0"/>
        <v>3.6590219733465101E-2</v>
      </c>
      <c r="F6" s="15">
        <v>2146</v>
      </c>
      <c r="G6" s="8">
        <f t="shared" si="1"/>
        <v>4.662004662003838E-4</v>
      </c>
      <c r="I6" s="15">
        <v>1391</v>
      </c>
      <c r="J6" s="8">
        <f t="shared" si="2"/>
        <v>6.5123010130245795E-3</v>
      </c>
      <c r="L6" s="16">
        <v>617</v>
      </c>
      <c r="M6" s="8">
        <f t="shared" si="3"/>
        <v>-5.6574923547400569E-2</v>
      </c>
    </row>
    <row r="7" spans="1:14">
      <c r="A7" s="1">
        <f t="shared" si="4"/>
        <v>57</v>
      </c>
      <c r="B7" s="18">
        <v>40878</v>
      </c>
      <c r="C7" s="14">
        <v>728.61</v>
      </c>
      <c r="D7" s="4">
        <f t="shared" si="0"/>
        <v>2.0591384564694337E-4</v>
      </c>
      <c r="F7" s="15">
        <v>2145</v>
      </c>
      <c r="G7" s="8">
        <f t="shared" si="1"/>
        <v>8.4626234132580969E-3</v>
      </c>
      <c r="I7" s="15">
        <v>1382</v>
      </c>
      <c r="J7" s="8">
        <f t="shared" si="2"/>
        <v>7.2886297376093534E-3</v>
      </c>
      <c r="L7" s="16">
        <v>654</v>
      </c>
      <c r="M7" s="8">
        <f t="shared" si="3"/>
        <v>-0.10041265474552963</v>
      </c>
    </row>
    <row r="8" spans="1:14">
      <c r="A8" s="1">
        <f t="shared" si="4"/>
        <v>56</v>
      </c>
      <c r="B8" s="18">
        <v>40848</v>
      </c>
      <c r="C8" s="14">
        <v>728.46</v>
      </c>
      <c r="D8" s="4">
        <f t="shared" si="0"/>
        <v>-4.6593199486951176E-2</v>
      </c>
      <c r="F8" s="15">
        <v>2127</v>
      </c>
      <c r="G8" s="8">
        <f t="shared" si="1"/>
        <v>9.9715099715098621E-3</v>
      </c>
      <c r="I8" s="15">
        <v>1372</v>
      </c>
      <c r="J8" s="8">
        <f t="shared" si="2"/>
        <v>-0.18430439952437572</v>
      </c>
      <c r="L8" s="16">
        <v>727</v>
      </c>
      <c r="M8" s="8">
        <f t="shared" si="3"/>
        <v>-0.1013597033374537</v>
      </c>
    </row>
    <row r="9" spans="1:14">
      <c r="A9" s="1">
        <f t="shared" si="4"/>
        <v>55</v>
      </c>
      <c r="B9" s="18">
        <v>40817</v>
      </c>
      <c r="C9" s="14">
        <v>764.06</v>
      </c>
      <c r="D9" s="4">
        <f t="shared" si="0"/>
        <v>3.796786526006013E-3</v>
      </c>
      <c r="F9" s="15">
        <v>2106</v>
      </c>
      <c r="G9" s="8">
        <f t="shared" si="1"/>
        <v>-3.7916857012334382E-2</v>
      </c>
      <c r="I9" s="15">
        <v>1682</v>
      </c>
      <c r="J9" s="8">
        <f t="shared" si="2"/>
        <v>0.11612475116124754</v>
      </c>
      <c r="L9" s="16">
        <v>809</v>
      </c>
      <c r="M9" s="8">
        <f t="shared" si="3"/>
        <v>7.2944297082228049E-2</v>
      </c>
    </row>
    <row r="10" spans="1:14">
      <c r="A10" s="1">
        <f t="shared" si="4"/>
        <v>54</v>
      </c>
      <c r="B10" s="18">
        <v>40787</v>
      </c>
      <c r="C10" s="14">
        <v>761.17</v>
      </c>
      <c r="D10" s="4">
        <f t="shared" si="0"/>
        <v>-1.2237217752400831E-2</v>
      </c>
      <c r="F10" s="15">
        <v>2189</v>
      </c>
      <c r="G10" s="8">
        <f t="shared" si="1"/>
        <v>8.4737363726461901E-2</v>
      </c>
      <c r="I10" s="15">
        <v>1507</v>
      </c>
      <c r="J10" s="8">
        <f t="shared" si="2"/>
        <v>-9.4894894894894888E-2</v>
      </c>
      <c r="L10" s="16">
        <v>754</v>
      </c>
      <c r="M10" s="8">
        <f t="shared" si="3"/>
        <v>-6.7985166872682301E-2</v>
      </c>
    </row>
    <row r="11" spans="1:14">
      <c r="A11" s="1">
        <f t="shared" si="4"/>
        <v>53</v>
      </c>
      <c r="B11" s="18">
        <v>40756</v>
      </c>
      <c r="C11" s="14">
        <v>770.6</v>
      </c>
      <c r="D11" s="4">
        <f t="shared" si="0"/>
        <v>-8.4112816002472113E-2</v>
      </c>
      <c r="F11" s="15">
        <v>2018</v>
      </c>
      <c r="G11" s="8">
        <f t="shared" si="1"/>
        <v>-8.0637813211845155E-2</v>
      </c>
      <c r="I11" s="15">
        <v>1665</v>
      </c>
      <c r="J11" s="8">
        <f t="shared" si="2"/>
        <v>-0.14483821263482277</v>
      </c>
      <c r="L11" s="16">
        <v>809</v>
      </c>
      <c r="M11" s="8">
        <f t="shared" si="3"/>
        <v>-0.12351029252437706</v>
      </c>
    </row>
    <row r="12" spans="1:14">
      <c r="A12" s="1">
        <f t="shared" si="4"/>
        <v>52</v>
      </c>
      <c r="B12" s="18">
        <v>40725</v>
      </c>
      <c r="C12" s="14">
        <v>841.37</v>
      </c>
      <c r="D12" s="4">
        <f t="shared" si="0"/>
        <v>-9.2437766420950807E-3</v>
      </c>
      <c r="F12" s="15">
        <v>2195</v>
      </c>
      <c r="G12" s="8">
        <f t="shared" si="1"/>
        <v>1.7617060732498802E-2</v>
      </c>
      <c r="I12" s="15">
        <v>1947</v>
      </c>
      <c r="J12" s="8">
        <f t="shared" si="2"/>
        <v>-8.0302314596126578E-2</v>
      </c>
      <c r="L12" s="16">
        <v>923</v>
      </c>
      <c r="M12" s="8">
        <f t="shared" si="3"/>
        <v>-5.816326530612248E-2</v>
      </c>
    </row>
    <row r="13" spans="1:14">
      <c r="A13" s="1">
        <f t="shared" si="4"/>
        <v>51</v>
      </c>
      <c r="B13" s="18">
        <v>40695</v>
      </c>
      <c r="C13" s="14">
        <v>849.22</v>
      </c>
      <c r="D13" s="4">
        <f t="shared" si="0"/>
        <v>1.2808892281270801E-2</v>
      </c>
      <c r="F13" s="15">
        <v>2157</v>
      </c>
      <c r="G13" s="8">
        <f t="shared" si="1"/>
        <v>4.638218923933568E-4</v>
      </c>
      <c r="I13" s="15">
        <v>2117</v>
      </c>
      <c r="J13" s="8">
        <f t="shared" si="2"/>
        <v>-2.1266759130836754E-2</v>
      </c>
      <c r="L13" s="16">
        <v>980</v>
      </c>
      <c r="M13" s="8">
        <f t="shared" si="3"/>
        <v>2.7253668763102645E-2</v>
      </c>
    </row>
    <row r="14" spans="1:14">
      <c r="A14" s="1">
        <f t="shared" si="4"/>
        <v>50</v>
      </c>
      <c r="B14" s="18">
        <v>40664</v>
      </c>
      <c r="C14" s="14">
        <v>838.48</v>
      </c>
      <c r="D14" s="4">
        <f t="shared" si="0"/>
        <v>-1.5695251511416375E-2</v>
      </c>
      <c r="F14" s="15">
        <v>2156</v>
      </c>
      <c r="G14" s="8">
        <f t="shared" si="1"/>
        <v>6.5743944636678098E-2</v>
      </c>
      <c r="I14" s="15">
        <v>2163</v>
      </c>
      <c r="J14" s="8">
        <f t="shared" si="2"/>
        <v>-4.2920353982300874E-2</v>
      </c>
      <c r="L14" s="16">
        <v>954</v>
      </c>
      <c r="M14" s="8">
        <f t="shared" si="3"/>
        <v>-4.4088176352705455E-2</v>
      </c>
    </row>
    <row r="15" spans="1:14">
      <c r="A15" s="1">
        <f t="shared" si="4"/>
        <v>49</v>
      </c>
      <c r="B15" s="18">
        <v>40634</v>
      </c>
      <c r="C15" s="14">
        <v>851.85</v>
      </c>
      <c r="D15" s="4">
        <f t="shared" si="0"/>
        <v>-2.0163794888311215E-2</v>
      </c>
      <c r="F15" s="15">
        <v>2023</v>
      </c>
      <c r="G15" s="8">
        <f t="shared" si="1"/>
        <v>-4.6654099905749313E-2</v>
      </c>
      <c r="I15" s="15">
        <v>2260</v>
      </c>
      <c r="J15" s="8">
        <f t="shared" si="2"/>
        <v>-0.15165165165165162</v>
      </c>
      <c r="L15" s="16">
        <v>998</v>
      </c>
      <c r="M15" s="8">
        <f t="shared" si="3"/>
        <v>-5.6710775047258966E-2</v>
      </c>
    </row>
    <row r="16" spans="1:14">
      <c r="A16" s="1">
        <f t="shared" si="4"/>
        <v>48</v>
      </c>
      <c r="B16" s="18">
        <v>40603</v>
      </c>
      <c r="C16" s="14">
        <v>869.38</v>
      </c>
      <c r="D16" s="4">
        <f t="shared" si="0"/>
        <v>-8.6084918056913429E-2</v>
      </c>
      <c r="F16" s="15">
        <v>2122</v>
      </c>
      <c r="G16" s="8">
        <f t="shared" si="1"/>
        <v>-6.8072024593763714E-2</v>
      </c>
      <c r="I16" s="15">
        <v>2664</v>
      </c>
      <c r="J16" s="8">
        <f t="shared" si="2"/>
        <v>-0.10992315402606079</v>
      </c>
      <c r="L16" s="15">
        <v>1058</v>
      </c>
      <c r="M16" s="8">
        <f t="shared" si="3"/>
        <v>-3.9055404178020003E-2</v>
      </c>
    </row>
    <row r="17" spans="1:13">
      <c r="A17" s="1">
        <f t="shared" si="4"/>
        <v>47</v>
      </c>
      <c r="B17" s="18">
        <v>40575</v>
      </c>
      <c r="C17" s="14">
        <v>951.27</v>
      </c>
      <c r="D17" s="4">
        <f t="shared" si="0"/>
        <v>4.5259757383966148E-2</v>
      </c>
      <c r="F17" s="15">
        <v>2277</v>
      </c>
      <c r="G17" s="8">
        <f t="shared" si="1"/>
        <v>7.2033898305084776E-2</v>
      </c>
      <c r="I17" s="15">
        <v>2993</v>
      </c>
      <c r="J17" s="8">
        <f t="shared" si="2"/>
        <v>5.7971014492753659E-2</v>
      </c>
      <c r="L17" s="15">
        <v>1101</v>
      </c>
      <c r="M17" s="8">
        <f t="shared" si="3"/>
        <v>-2.0462633451957313E-2</v>
      </c>
    </row>
    <row r="18" spans="1:13">
      <c r="A18" s="1">
        <f t="shared" si="4"/>
        <v>46</v>
      </c>
      <c r="B18" s="18">
        <v>40544</v>
      </c>
      <c r="C18" s="14">
        <v>910.08</v>
      </c>
      <c r="D18" s="4">
        <f t="shared" si="0"/>
        <v>1.2550066755674383E-2</v>
      </c>
      <c r="F18" s="15">
        <v>2124</v>
      </c>
      <c r="G18" s="8">
        <f t="shared" si="1"/>
        <v>-2.1198156682027625E-2</v>
      </c>
      <c r="I18" s="15">
        <v>2829</v>
      </c>
      <c r="J18" s="8">
        <f t="shared" si="2"/>
        <v>-3.3481380252818549E-2</v>
      </c>
      <c r="L18" s="15">
        <v>1124</v>
      </c>
      <c r="M18" s="8">
        <f t="shared" si="3"/>
        <v>-2.5151777970511713E-2</v>
      </c>
    </row>
    <row r="19" spans="1:13">
      <c r="A19" s="1">
        <f t="shared" si="4"/>
        <v>45</v>
      </c>
      <c r="B19" s="18">
        <v>40513</v>
      </c>
      <c r="C19" s="14">
        <v>898.8</v>
      </c>
      <c r="D19" s="4">
        <f t="shared" si="0"/>
        <v>4.3975189908704415E-2</v>
      </c>
      <c r="F19" s="15">
        <v>2170</v>
      </c>
      <c r="G19" s="8">
        <f t="shared" si="1"/>
        <v>6.112469437652801E-2</v>
      </c>
      <c r="I19" s="15">
        <v>2927</v>
      </c>
      <c r="J19" s="8">
        <f t="shared" si="2"/>
        <v>-1.4809828340626052E-2</v>
      </c>
      <c r="L19" s="15">
        <v>1153</v>
      </c>
      <c r="M19" s="8">
        <f t="shared" si="3"/>
        <v>-4.2358803986710991E-2</v>
      </c>
    </row>
    <row r="20" spans="1:13">
      <c r="A20" s="1">
        <f t="shared" si="4"/>
        <v>44</v>
      </c>
      <c r="B20" s="18">
        <v>40483</v>
      </c>
      <c r="C20" s="14">
        <v>860.94</v>
      </c>
      <c r="D20" s="4">
        <f t="shared" si="0"/>
        <v>6.1696119174754482E-2</v>
      </c>
      <c r="F20" s="15">
        <v>2045</v>
      </c>
      <c r="G20" s="8">
        <f t="shared" si="1"/>
        <v>9.1831286705819526E-2</v>
      </c>
      <c r="I20" s="15">
        <v>2971</v>
      </c>
      <c r="J20" s="8">
        <f t="shared" si="2"/>
        <v>0.10446096654275094</v>
      </c>
      <c r="L20" s="15">
        <v>1204</v>
      </c>
      <c r="M20" s="8">
        <f t="shared" si="3"/>
        <v>1.7751479289940919E-2</v>
      </c>
    </row>
    <row r="21" spans="1:13">
      <c r="A21" s="1">
        <f t="shared" si="4"/>
        <v>43</v>
      </c>
      <c r="B21" s="18">
        <v>40452</v>
      </c>
      <c r="C21" s="14">
        <v>810.91</v>
      </c>
      <c r="D21" s="4">
        <f t="shared" si="0"/>
        <v>-2.2422876155802851E-2</v>
      </c>
      <c r="F21" s="15">
        <v>1873</v>
      </c>
      <c r="G21" s="8">
        <f t="shared" si="1"/>
        <v>-4.2433537832310853E-2</v>
      </c>
      <c r="I21" s="15">
        <v>2690</v>
      </c>
      <c r="J21" s="8">
        <f t="shared" si="2"/>
        <v>4.2231693142192883E-2</v>
      </c>
      <c r="L21" s="15">
        <v>1183</v>
      </c>
      <c r="M21" s="8">
        <f t="shared" si="3"/>
        <v>4.5977011494252817E-2</v>
      </c>
    </row>
    <row r="22" spans="1:13">
      <c r="A22" s="1">
        <f t="shared" si="4"/>
        <v>42</v>
      </c>
      <c r="B22" s="18">
        <v>40422</v>
      </c>
      <c r="C22" s="14">
        <v>829.51</v>
      </c>
      <c r="D22" s="4">
        <f t="shared" si="0"/>
        <v>3.0869797556762446E-2</v>
      </c>
      <c r="F22" s="15">
        <v>1956</v>
      </c>
      <c r="G22" s="8">
        <f t="shared" si="1"/>
        <v>1.8750000000000044E-2</v>
      </c>
      <c r="I22" s="15">
        <v>2581</v>
      </c>
      <c r="J22" s="8">
        <f t="shared" si="2"/>
        <v>8.9949324324324342E-2</v>
      </c>
      <c r="L22" s="15">
        <v>1131</v>
      </c>
      <c r="M22" s="8">
        <f t="shared" si="3"/>
        <v>5.8988764044943798E-2</v>
      </c>
    </row>
    <row r="23" spans="1:13">
      <c r="A23" s="1">
        <f t="shared" si="4"/>
        <v>41</v>
      </c>
      <c r="B23" s="18">
        <v>40391</v>
      </c>
      <c r="C23" s="14">
        <v>804.67</v>
      </c>
      <c r="D23" s="4">
        <f t="shared" si="0"/>
        <v>-5.2772218952324979E-2</v>
      </c>
      <c r="F23" s="15">
        <v>1920</v>
      </c>
      <c r="G23" s="8">
        <f t="shared" si="1"/>
        <v>-7.2015466408893225E-2</v>
      </c>
      <c r="I23" s="15">
        <v>2368</v>
      </c>
      <c r="J23" s="8">
        <f t="shared" si="2"/>
        <v>-0.12458410351201477</v>
      </c>
      <c r="L23" s="15">
        <v>1068</v>
      </c>
      <c r="M23" s="8">
        <f t="shared" si="3"/>
        <v>-6.4798598949211916E-2</v>
      </c>
    </row>
    <row r="24" spans="1:13">
      <c r="A24" s="1">
        <f t="shared" si="4"/>
        <v>40</v>
      </c>
      <c r="B24" s="18">
        <v>40360</v>
      </c>
      <c r="C24" s="14">
        <v>849.5</v>
      </c>
      <c r="D24" s="4">
        <f t="shared" si="0"/>
        <v>9.6028142901285474E-3</v>
      </c>
      <c r="F24" s="15">
        <v>2069</v>
      </c>
      <c r="G24" s="8">
        <f t="shared" si="1"/>
        <v>1.0747435271128536E-2</v>
      </c>
      <c r="I24" s="15">
        <v>2705</v>
      </c>
      <c r="J24" s="8">
        <f t="shared" si="2"/>
        <v>0.13512379353755777</v>
      </c>
      <c r="L24" s="15">
        <v>1142</v>
      </c>
      <c r="M24" s="8">
        <f t="shared" si="3"/>
        <v>1.7825311942958999E-2</v>
      </c>
    </row>
    <row r="25" spans="1:13">
      <c r="A25" s="1">
        <f t="shared" si="4"/>
        <v>39</v>
      </c>
      <c r="B25" s="18">
        <v>40330</v>
      </c>
      <c r="C25" s="14">
        <v>841.42</v>
      </c>
      <c r="D25" s="4">
        <f t="shared" si="0"/>
        <v>-4.4340458396747273E-2</v>
      </c>
      <c r="F25" s="15">
        <v>2047</v>
      </c>
      <c r="G25" s="8">
        <f t="shared" si="1"/>
        <v>-2.4773701762744182E-2</v>
      </c>
      <c r="I25" s="15">
        <v>2383</v>
      </c>
      <c r="J25" s="8">
        <f t="shared" si="2"/>
        <v>-0.15376420454545459</v>
      </c>
      <c r="L25" s="15">
        <v>1122</v>
      </c>
      <c r="M25" s="8">
        <f t="shared" si="3"/>
        <v>-3.3591731266149893E-2</v>
      </c>
    </row>
    <row r="26" spans="1:13">
      <c r="A26" s="1">
        <f t="shared" si="4"/>
        <v>38</v>
      </c>
      <c r="B26" s="18">
        <v>40299</v>
      </c>
      <c r="C26" s="14">
        <v>880.46</v>
      </c>
      <c r="D26" s="4">
        <f t="shared" si="0"/>
        <v>-0.10797941319500726</v>
      </c>
      <c r="F26" s="15">
        <v>2099</v>
      </c>
      <c r="G26" s="8">
        <f t="shared" si="1"/>
        <v>-0.12796011632737847</v>
      </c>
      <c r="I26" s="15">
        <v>2816</v>
      </c>
      <c r="J26" s="8">
        <f t="shared" si="2"/>
        <v>-0.13883792048929666</v>
      </c>
      <c r="L26" s="15">
        <v>1161</v>
      </c>
      <c r="M26" s="8">
        <f t="shared" si="3"/>
        <v>-0.15991316931982635</v>
      </c>
    </row>
    <row r="27" spans="1:13">
      <c r="A27" s="1">
        <f t="shared" si="4"/>
        <v>37</v>
      </c>
      <c r="B27" s="18">
        <v>40269</v>
      </c>
      <c r="C27" s="14">
        <v>987.04</v>
      </c>
      <c r="D27" s="4">
        <f t="shared" si="0"/>
        <v>8.4081691032988903E-3</v>
      </c>
      <c r="F27" s="15">
        <v>2407</v>
      </c>
      <c r="G27" s="8">
        <f t="shared" si="1"/>
        <v>6.5515714918105372E-2</v>
      </c>
      <c r="I27" s="15">
        <v>3270</v>
      </c>
      <c r="J27" s="8">
        <f t="shared" si="2"/>
        <v>-8.6592178770949713E-2</v>
      </c>
      <c r="L27" s="15">
        <v>1382</v>
      </c>
      <c r="M27" s="8">
        <f t="shared" si="3"/>
        <v>-3.3566433566433518E-2</v>
      </c>
    </row>
    <row r="28" spans="1:13">
      <c r="A28" s="1">
        <f t="shared" si="4"/>
        <v>36</v>
      </c>
      <c r="B28" s="18">
        <v>40238</v>
      </c>
      <c r="C28" s="14">
        <v>978.81</v>
      </c>
      <c r="D28" s="4">
        <f t="shared" si="0"/>
        <v>9.4743317302315111E-2</v>
      </c>
      <c r="F28" s="15">
        <v>2259</v>
      </c>
      <c r="G28" s="8">
        <f t="shared" si="1"/>
        <v>0.1272455089820359</v>
      </c>
      <c r="I28" s="15">
        <v>3580</v>
      </c>
      <c r="J28" s="8">
        <f t="shared" si="2"/>
        <v>0.17377049180327875</v>
      </c>
      <c r="L28" s="15">
        <v>1430</v>
      </c>
      <c r="M28" s="8">
        <f t="shared" si="3"/>
        <v>0.15789473684210531</v>
      </c>
    </row>
    <row r="29" spans="1:13">
      <c r="A29" s="1">
        <f t="shared" si="4"/>
        <v>35</v>
      </c>
      <c r="B29" s="18">
        <v>40210</v>
      </c>
      <c r="C29" s="14">
        <v>894.1</v>
      </c>
      <c r="D29" s="4">
        <f t="shared" si="0"/>
        <v>-7.7903053977272929E-3</v>
      </c>
      <c r="F29" s="15">
        <v>2004</v>
      </c>
      <c r="G29" s="8">
        <f t="shared" si="1"/>
        <v>1.365705614567525E-2</v>
      </c>
      <c r="I29" s="15">
        <v>3050</v>
      </c>
      <c r="J29" s="8">
        <f t="shared" si="2"/>
        <v>1.3289036544850585E-2</v>
      </c>
      <c r="L29" s="15">
        <v>1235</v>
      </c>
      <c r="M29" s="8">
        <f t="shared" si="3"/>
        <v>-0.13150492264416314</v>
      </c>
    </row>
    <row r="30" spans="1:13">
      <c r="A30" s="1">
        <f t="shared" si="4"/>
        <v>34</v>
      </c>
      <c r="B30" s="18">
        <v>40179</v>
      </c>
      <c r="C30" s="14">
        <v>901.12</v>
      </c>
      <c r="D30" s="4">
        <f t="shared" si="0"/>
        <v>-7.1287695986073096E-3</v>
      </c>
      <c r="F30" s="15">
        <v>1977</v>
      </c>
      <c r="G30" s="8">
        <f t="shared" si="1"/>
        <v>4.2171850289931534E-2</v>
      </c>
      <c r="I30" s="15">
        <v>3010</v>
      </c>
      <c r="J30" s="8">
        <f t="shared" si="2"/>
        <v>0.12734082397003754</v>
      </c>
      <c r="L30" s="15">
        <v>1422</v>
      </c>
      <c r="M30" s="8">
        <f t="shared" si="3"/>
        <v>7.320754716981126E-2</v>
      </c>
    </row>
    <row r="31" spans="1:13">
      <c r="A31" s="1">
        <f t="shared" si="4"/>
        <v>33</v>
      </c>
      <c r="B31" s="18">
        <v>40148</v>
      </c>
      <c r="C31" s="14">
        <v>907.59</v>
      </c>
      <c r="D31" s="4">
        <f t="shared" si="0"/>
        <v>8.0541467247660536E-2</v>
      </c>
      <c r="F31" s="15">
        <v>1897</v>
      </c>
      <c r="G31" s="8">
        <f t="shared" si="1"/>
        <v>-1.8623900672529725E-2</v>
      </c>
      <c r="I31" s="15">
        <v>2670</v>
      </c>
      <c r="J31" s="8">
        <f t="shared" si="2"/>
        <v>0.14838709677419359</v>
      </c>
      <c r="L31" s="15">
        <v>1325</v>
      </c>
      <c r="M31" s="8">
        <f t="shared" si="3"/>
        <v>0.19261926192619261</v>
      </c>
    </row>
    <row r="32" spans="1:13">
      <c r="A32" s="1">
        <f t="shared" si="4"/>
        <v>32</v>
      </c>
      <c r="B32" s="18">
        <v>40118</v>
      </c>
      <c r="C32" s="14">
        <v>839.94</v>
      </c>
      <c r="D32" s="4">
        <f t="shared" si="0"/>
        <v>-6.1173393541752774E-2</v>
      </c>
      <c r="F32" s="15">
        <v>1933</v>
      </c>
      <c r="G32" s="8">
        <f t="shared" si="1"/>
        <v>-3.5910224438902794E-2</v>
      </c>
      <c r="I32" s="15">
        <v>2325</v>
      </c>
      <c r="J32" s="8">
        <f t="shared" si="2"/>
        <v>-0.16517055655296231</v>
      </c>
      <c r="L32" s="15">
        <v>1111</v>
      </c>
      <c r="M32" s="8">
        <f t="shared" si="3"/>
        <v>-0.1400928792569659</v>
      </c>
    </row>
    <row r="33" spans="1:13">
      <c r="A33" s="1">
        <f t="shared" si="4"/>
        <v>31</v>
      </c>
      <c r="B33" s="18">
        <v>40087</v>
      </c>
      <c r="C33" s="14">
        <v>894.67</v>
      </c>
      <c r="D33" s="4">
        <f t="shared" si="0"/>
        <v>-1.6673261232744263E-2</v>
      </c>
      <c r="F33" s="15">
        <v>2005</v>
      </c>
      <c r="G33" s="8">
        <f t="shared" si="1"/>
        <v>-6.7441860465116243E-2</v>
      </c>
      <c r="I33" s="15">
        <v>2785</v>
      </c>
      <c r="J33" s="8">
        <f t="shared" si="2"/>
        <v>4.8964218455743946E-2</v>
      </c>
      <c r="L33" s="15">
        <v>1292</v>
      </c>
      <c r="M33" s="8">
        <f t="shared" si="3"/>
        <v>-2.3431594860166327E-2</v>
      </c>
    </row>
    <row r="34" spans="1:13">
      <c r="A34" s="1">
        <f t="shared" si="4"/>
        <v>30</v>
      </c>
      <c r="B34" s="18">
        <v>40057</v>
      </c>
      <c r="C34" s="14">
        <v>909.84</v>
      </c>
      <c r="D34" s="4">
        <f t="shared" si="0"/>
        <v>-5.787331862943057E-2</v>
      </c>
      <c r="F34" s="15">
        <v>2150</v>
      </c>
      <c r="G34" s="8">
        <f t="shared" si="1"/>
        <v>-4.4444444444444398E-2</v>
      </c>
      <c r="I34" s="15">
        <v>2655</v>
      </c>
      <c r="J34" s="8">
        <f t="shared" si="2"/>
        <v>5.5666003976143186E-2</v>
      </c>
      <c r="L34" s="15">
        <v>1323</v>
      </c>
      <c r="M34" s="8">
        <f t="shared" si="3"/>
        <v>-0.11208053691275166</v>
      </c>
    </row>
    <row r="35" spans="1:13">
      <c r="A35" s="1">
        <f t="shared" si="4"/>
        <v>29</v>
      </c>
      <c r="B35" s="18">
        <v>40026</v>
      </c>
      <c r="C35" s="14">
        <v>965.73</v>
      </c>
      <c r="D35" s="4">
        <f t="shared" si="0"/>
        <v>1.6279755014417141E-2</v>
      </c>
      <c r="F35" s="15">
        <v>2250</v>
      </c>
      <c r="G35" s="8">
        <f t="shared" si="1"/>
        <v>1.3513513513513598E-2</v>
      </c>
      <c r="I35" s="15">
        <v>2515</v>
      </c>
      <c r="J35" s="8">
        <f t="shared" si="2"/>
        <v>-5.9813084112149584E-2</v>
      </c>
      <c r="L35" s="15">
        <v>1490</v>
      </c>
      <c r="M35" s="8">
        <f t="shared" si="3"/>
        <v>-6.6666666666667096E-3</v>
      </c>
    </row>
    <row r="36" spans="1:13">
      <c r="A36" s="1">
        <f t="shared" si="4"/>
        <v>28</v>
      </c>
      <c r="B36" s="18">
        <v>39995</v>
      </c>
      <c r="C36" s="14">
        <v>950.26</v>
      </c>
      <c r="D36" s="4">
        <f t="shared" ref="D36:D63" si="5">C36/C37-1</f>
        <v>2.2048700739975891E-2</v>
      </c>
      <c r="F36" s="15">
        <v>2220</v>
      </c>
      <c r="G36" s="8">
        <f t="shared" si="1"/>
        <v>-2.2026431718061623E-2</v>
      </c>
      <c r="I36" s="15">
        <v>2675</v>
      </c>
      <c r="J36" s="8">
        <f t="shared" si="2"/>
        <v>5.9405940594059459E-2</v>
      </c>
      <c r="L36" s="15">
        <v>1500</v>
      </c>
      <c r="M36" s="8">
        <f t="shared" si="3"/>
        <v>0.15207373271889391</v>
      </c>
    </row>
    <row r="37" spans="1:13">
      <c r="A37" s="1">
        <f t="shared" si="4"/>
        <v>27</v>
      </c>
      <c r="B37" s="18">
        <v>39965</v>
      </c>
      <c r="C37" s="14">
        <v>929.76</v>
      </c>
      <c r="D37" s="4">
        <f t="shared" si="5"/>
        <v>3.5471261039525137E-2</v>
      </c>
      <c r="F37" s="15">
        <v>2270</v>
      </c>
      <c r="G37" s="8">
        <f t="shared" si="1"/>
        <v>-1.3043478260869601E-2</v>
      </c>
      <c r="I37" s="15">
        <v>2525</v>
      </c>
      <c r="J37" s="8">
        <f t="shared" si="2"/>
        <v>1.2024048096192397E-2</v>
      </c>
      <c r="L37" s="15">
        <v>1302</v>
      </c>
      <c r="M37" s="8">
        <f t="shared" si="3"/>
        <v>-4.8245614035087758E-2</v>
      </c>
    </row>
    <row r="38" spans="1:13">
      <c r="A38" s="1">
        <f t="shared" si="4"/>
        <v>26</v>
      </c>
      <c r="B38" s="18">
        <v>39934</v>
      </c>
      <c r="C38" s="14">
        <v>897.91</v>
      </c>
      <c r="D38" s="4">
        <f t="shared" si="5"/>
        <v>7.1760226309695696E-2</v>
      </c>
      <c r="F38" s="15">
        <v>2300</v>
      </c>
      <c r="G38" s="8">
        <f t="shared" si="1"/>
        <v>3.3707865168539408E-2</v>
      </c>
      <c r="I38" s="15">
        <v>2495</v>
      </c>
      <c r="J38" s="8">
        <f t="shared" si="2"/>
        <v>-1.3833992094861691E-2</v>
      </c>
      <c r="L38" s="15">
        <v>1368</v>
      </c>
      <c r="M38" s="8">
        <f t="shared" si="3"/>
        <v>-4.3356643356643354E-2</v>
      </c>
    </row>
    <row r="39" spans="1:13">
      <c r="A39" s="1">
        <f t="shared" si="4"/>
        <v>25</v>
      </c>
      <c r="B39" s="18">
        <v>39904</v>
      </c>
      <c r="C39" s="14">
        <v>837.79</v>
      </c>
      <c r="D39" s="4">
        <f t="shared" si="5"/>
        <v>8.2891709536488944E-2</v>
      </c>
      <c r="F39" s="15">
        <v>2225</v>
      </c>
      <c r="G39" s="8">
        <f t="shared" si="1"/>
        <v>3.009259259259256E-2</v>
      </c>
      <c r="I39" s="15">
        <v>2530</v>
      </c>
      <c r="J39" s="8">
        <f t="shared" si="2"/>
        <v>0.26626626626626626</v>
      </c>
      <c r="L39" s="15">
        <v>1430</v>
      </c>
      <c r="M39" s="8">
        <f t="shared" si="3"/>
        <v>0.33769878391019637</v>
      </c>
    </row>
    <row r="40" spans="1:13">
      <c r="A40" s="1">
        <f t="shared" si="4"/>
        <v>24</v>
      </c>
      <c r="B40" s="18">
        <v>39873</v>
      </c>
      <c r="C40" s="14">
        <v>773.66</v>
      </c>
      <c r="D40" s="4">
        <f t="shared" si="5"/>
        <v>2.2399598260892439E-2</v>
      </c>
      <c r="F40" s="15">
        <v>2160</v>
      </c>
      <c r="G40" s="8">
        <f t="shared" si="1"/>
        <v>-1.5945330296127547E-2</v>
      </c>
      <c r="I40" s="15">
        <v>1998</v>
      </c>
      <c r="J40" s="8">
        <f t="shared" si="2"/>
        <v>0.19784172661870514</v>
      </c>
      <c r="L40" s="15">
        <v>1069</v>
      </c>
      <c r="M40" s="8">
        <f t="shared" si="3"/>
        <v>-7.3656845753899525E-2</v>
      </c>
    </row>
    <row r="41" spans="1:13">
      <c r="A41" s="1">
        <f t="shared" si="4"/>
        <v>23</v>
      </c>
      <c r="B41" s="18">
        <v>39845</v>
      </c>
      <c r="C41" s="14">
        <v>756.71</v>
      </c>
      <c r="D41" s="4">
        <f t="shared" si="5"/>
        <v>-4.7000743044973037E-2</v>
      </c>
      <c r="F41" s="15">
        <v>2195</v>
      </c>
      <c r="G41" s="8">
        <f t="shared" si="1"/>
        <v>-9.8562628336755664E-2</v>
      </c>
      <c r="I41" s="15">
        <v>1668</v>
      </c>
      <c r="J41" s="8">
        <f t="shared" si="2"/>
        <v>-6.2921348314606718E-2</v>
      </c>
      <c r="L41" s="15">
        <v>1154</v>
      </c>
      <c r="M41" s="8">
        <f t="shared" si="3"/>
        <v>5.0045495905368442E-2</v>
      </c>
    </row>
    <row r="42" spans="1:13">
      <c r="A42" s="1">
        <f t="shared" si="4"/>
        <v>22</v>
      </c>
      <c r="B42" s="18">
        <v>39814</v>
      </c>
      <c r="C42" s="14">
        <v>794.03</v>
      </c>
      <c r="D42" s="4">
        <f t="shared" si="5"/>
        <v>-7.5892649318001992E-2</v>
      </c>
      <c r="F42" s="15">
        <v>2435</v>
      </c>
      <c r="G42" s="8">
        <f t="shared" si="1"/>
        <v>-0.20163934426229513</v>
      </c>
      <c r="I42" s="15">
        <v>1780</v>
      </c>
      <c r="J42" s="8">
        <f t="shared" si="2"/>
        <v>-7.3881373569198772E-2</v>
      </c>
      <c r="L42" s="15">
        <v>1099</v>
      </c>
      <c r="M42" s="8">
        <f t="shared" si="3"/>
        <v>-1.2578616352201255E-2</v>
      </c>
    </row>
    <row r="43" spans="1:13">
      <c r="A43" s="1">
        <f t="shared" si="4"/>
        <v>21</v>
      </c>
      <c r="B43" s="18">
        <v>39783</v>
      </c>
      <c r="C43" s="14">
        <v>859.24</v>
      </c>
      <c r="D43" s="4">
        <f t="shared" si="5"/>
        <v>2.9251814762463635E-2</v>
      </c>
      <c r="F43" s="15">
        <v>3050</v>
      </c>
      <c r="G43" s="8">
        <f t="shared" si="1"/>
        <v>0.12962962962962954</v>
      </c>
      <c r="I43" s="15">
        <v>1922</v>
      </c>
      <c r="J43" s="8">
        <f t="shared" si="2"/>
        <v>4.2864894194248437E-2</v>
      </c>
      <c r="L43" s="15">
        <v>1113</v>
      </c>
      <c r="M43" s="8">
        <f t="shared" si="3"/>
        <v>-2.7097902097902082E-2</v>
      </c>
    </row>
    <row r="44" spans="1:13">
      <c r="A44" s="1">
        <f t="shared" si="4"/>
        <v>20</v>
      </c>
      <c r="B44" s="18">
        <v>39753</v>
      </c>
      <c r="C44" s="14">
        <v>834.82</v>
      </c>
      <c r="D44" s="4">
        <f t="shared" si="5"/>
        <v>-3.724974628655775E-2</v>
      </c>
      <c r="F44" s="15">
        <v>2700</v>
      </c>
      <c r="G44" s="8">
        <f t="shared" si="1"/>
        <v>-5.5248618784530246E-3</v>
      </c>
      <c r="I44" s="15">
        <v>1843</v>
      </c>
      <c r="J44" s="8">
        <f t="shared" si="2"/>
        <v>-0.16981981981981986</v>
      </c>
      <c r="L44" s="15">
        <v>1144</v>
      </c>
      <c r="M44" s="8">
        <f t="shared" si="3"/>
        <v>-0.24338624338624337</v>
      </c>
    </row>
    <row r="45" spans="1:13">
      <c r="A45" s="1">
        <f t="shared" si="4"/>
        <v>19</v>
      </c>
      <c r="B45" s="18">
        <v>39722</v>
      </c>
      <c r="C45" s="14">
        <v>867.12</v>
      </c>
      <c r="D45" s="4">
        <f t="shared" si="5"/>
        <v>-0.20258228267166944</v>
      </c>
      <c r="F45" s="15">
        <v>2715</v>
      </c>
      <c r="G45" s="8">
        <f t="shared" si="1"/>
        <v>-9.348914858096824E-2</v>
      </c>
      <c r="I45" s="15">
        <v>2220</v>
      </c>
      <c r="J45" s="8">
        <f t="shared" si="2"/>
        <v>-0.29968454258675081</v>
      </c>
      <c r="L45" s="15">
        <v>1512</v>
      </c>
      <c r="M45" s="8">
        <f t="shared" si="3"/>
        <v>-0.15766016713091924</v>
      </c>
    </row>
    <row r="46" spans="1:13">
      <c r="A46" s="1">
        <f t="shared" si="4"/>
        <v>18</v>
      </c>
      <c r="B46" s="18">
        <v>39692</v>
      </c>
      <c r="C46" s="14">
        <v>1087.4100000000001</v>
      </c>
      <c r="D46" s="4">
        <f t="shared" si="5"/>
        <v>-0.13333758398354989</v>
      </c>
      <c r="F46" s="15">
        <v>2995</v>
      </c>
      <c r="G46" s="8">
        <f t="shared" si="1"/>
        <v>-6.4062500000000022E-2</v>
      </c>
      <c r="I46" s="15">
        <v>3170</v>
      </c>
      <c r="J46" s="8">
        <f t="shared" si="2"/>
        <v>-0.25235849056603776</v>
      </c>
      <c r="L46" s="15">
        <v>1795</v>
      </c>
      <c r="M46" s="8">
        <f t="shared" si="3"/>
        <v>-0.21098901098901102</v>
      </c>
    </row>
    <row r="47" spans="1:13">
      <c r="A47" s="1">
        <f t="shared" si="4"/>
        <v>17</v>
      </c>
      <c r="B47" s="18">
        <v>39661</v>
      </c>
      <c r="C47" s="14">
        <v>1254.71</v>
      </c>
      <c r="D47" s="4">
        <f t="shared" si="5"/>
        <v>-3.7518602046608618E-2</v>
      </c>
      <c r="F47" s="15">
        <v>3200</v>
      </c>
      <c r="G47" s="8">
        <f t="shared" si="1"/>
        <v>-3.3232628398791486E-2</v>
      </c>
      <c r="I47" s="15">
        <v>4240</v>
      </c>
      <c r="J47" s="8">
        <f t="shared" si="2"/>
        <v>2.9126213592232997E-2</v>
      </c>
      <c r="L47" s="15">
        <v>2275</v>
      </c>
      <c r="M47" s="8">
        <f t="shared" si="3"/>
        <v>-1.5151515151515138E-2</v>
      </c>
    </row>
    <row r="48" spans="1:13">
      <c r="A48" s="1">
        <f t="shared" si="4"/>
        <v>16</v>
      </c>
      <c r="B48" s="18">
        <v>39630</v>
      </c>
      <c r="C48" s="14">
        <v>1303.6199999999999</v>
      </c>
      <c r="D48" s="4">
        <f t="shared" si="5"/>
        <v>-1.2483902734641283E-2</v>
      </c>
      <c r="F48" s="15">
        <v>3310</v>
      </c>
      <c r="G48" s="8">
        <f t="shared" si="1"/>
        <v>9.2409240924092417E-2</v>
      </c>
      <c r="I48" s="15">
        <v>4120</v>
      </c>
      <c r="J48" s="8">
        <f t="shared" si="2"/>
        <v>-0.11206896551724133</v>
      </c>
      <c r="L48" s="15">
        <v>2310</v>
      </c>
      <c r="M48" s="8">
        <f t="shared" si="3"/>
        <v>8.733624454148492E-3</v>
      </c>
    </row>
    <row r="49" spans="1:13">
      <c r="A49" s="1">
        <f t="shared" si="4"/>
        <v>15</v>
      </c>
      <c r="B49" s="18">
        <v>39600</v>
      </c>
      <c r="C49" s="14">
        <v>1320.1</v>
      </c>
      <c r="D49" s="4">
        <f t="shared" si="5"/>
        <v>-6.2522192395642606E-2</v>
      </c>
      <c r="F49" s="15">
        <v>3030</v>
      </c>
      <c r="G49" s="8">
        <f t="shared" si="1"/>
        <v>-1.6233766233766267E-2</v>
      </c>
      <c r="I49" s="15">
        <v>4640</v>
      </c>
      <c r="J49" s="8">
        <f t="shared" si="2"/>
        <v>-0.12121212121212122</v>
      </c>
      <c r="L49" s="15">
        <v>2290</v>
      </c>
      <c r="M49" s="8">
        <f t="shared" si="3"/>
        <v>-4.5833333333333282E-2</v>
      </c>
    </row>
    <row r="50" spans="1:13">
      <c r="A50" s="1">
        <f t="shared" si="4"/>
        <v>14</v>
      </c>
      <c r="B50" s="18">
        <v>39569</v>
      </c>
      <c r="C50" s="14">
        <v>1408.14</v>
      </c>
      <c r="D50" s="4">
        <f t="shared" si="5"/>
        <v>3.6425863909027356E-2</v>
      </c>
      <c r="F50" s="15">
        <v>3080</v>
      </c>
      <c r="G50" s="8">
        <f t="shared" si="1"/>
        <v>-3.2362459546925182E-3</v>
      </c>
      <c r="I50" s="15">
        <v>5280</v>
      </c>
      <c r="J50" s="8">
        <f t="shared" si="2"/>
        <v>0.10460251046025104</v>
      </c>
      <c r="L50" s="15">
        <v>2400</v>
      </c>
      <c r="M50" s="8">
        <f t="shared" si="3"/>
        <v>-1.8404907975460127E-2</v>
      </c>
    </row>
    <row r="51" spans="1:13">
      <c r="A51" s="1">
        <f t="shared" si="4"/>
        <v>13</v>
      </c>
      <c r="B51" s="18">
        <v>39539</v>
      </c>
      <c r="C51" s="14">
        <v>1358.65</v>
      </c>
      <c r="D51" s="4">
        <f t="shared" si="5"/>
        <v>0.12011113309589772</v>
      </c>
      <c r="F51" s="15">
        <v>3090</v>
      </c>
      <c r="G51" s="8">
        <f t="shared" si="1"/>
        <v>0.23599999999999999</v>
      </c>
      <c r="I51" s="15">
        <v>4780</v>
      </c>
      <c r="J51" s="8">
        <f t="shared" si="2"/>
        <v>0.20403022670025184</v>
      </c>
      <c r="L51" s="15">
        <v>2445</v>
      </c>
      <c r="M51" s="8">
        <f t="shared" si="3"/>
        <v>0.13194444444444442</v>
      </c>
    </row>
    <row r="52" spans="1:13">
      <c r="A52" s="1">
        <f t="shared" si="4"/>
        <v>12</v>
      </c>
      <c r="B52" s="18">
        <v>39508</v>
      </c>
      <c r="C52" s="14">
        <v>1212.96</v>
      </c>
      <c r="D52" s="4">
        <f t="shared" si="5"/>
        <v>-8.40607726462681E-2</v>
      </c>
      <c r="F52" s="15">
        <v>2500</v>
      </c>
      <c r="G52" s="8">
        <f t="shared" si="1"/>
        <v>-4.9429657794676785E-2</v>
      </c>
      <c r="I52" s="15">
        <v>3970</v>
      </c>
      <c r="J52" s="8">
        <f t="shared" si="2"/>
        <v>-0.20440881763527052</v>
      </c>
      <c r="L52" s="15">
        <v>2160</v>
      </c>
      <c r="M52" s="8">
        <f t="shared" si="3"/>
        <v>-3.3557046979865723E-2</v>
      </c>
    </row>
    <row r="53" spans="1:13">
      <c r="A53" s="1">
        <f t="shared" si="4"/>
        <v>11</v>
      </c>
      <c r="B53" s="18">
        <v>39479</v>
      </c>
      <c r="C53" s="14">
        <v>1324.28</v>
      </c>
      <c r="D53" s="4">
        <f t="shared" si="5"/>
        <v>-1.6363244720755232E-2</v>
      </c>
      <c r="F53" s="15">
        <v>2630</v>
      </c>
      <c r="G53" s="8">
        <f t="shared" si="1"/>
        <v>-1.8975332068311701E-3</v>
      </c>
      <c r="I53" s="15">
        <v>4990</v>
      </c>
      <c r="J53" s="8">
        <f t="shared" si="2"/>
        <v>-4.4061302681992376E-2</v>
      </c>
      <c r="L53" s="15">
        <v>2235</v>
      </c>
      <c r="M53" s="8">
        <f t="shared" si="3"/>
        <v>-6.6666666666667096E-3</v>
      </c>
    </row>
    <row r="54" spans="1:13">
      <c r="A54" s="1">
        <f t="shared" si="4"/>
        <v>10</v>
      </c>
      <c r="B54" s="18">
        <v>39448</v>
      </c>
      <c r="C54" s="14">
        <v>1346.31</v>
      </c>
      <c r="D54" s="4">
        <f t="shared" si="5"/>
        <v>-8.7668058115580649E-2</v>
      </c>
      <c r="F54" s="15">
        <v>2635</v>
      </c>
      <c r="G54" s="8">
        <f t="shared" si="1"/>
        <v>-0.19171779141104295</v>
      </c>
      <c r="I54" s="15">
        <v>5220</v>
      </c>
      <c r="J54" s="8">
        <f t="shared" si="2"/>
        <v>-0.15806451612903227</v>
      </c>
      <c r="L54" s="15">
        <v>2250</v>
      </c>
      <c r="M54" s="8">
        <f t="shared" si="3"/>
        <v>-2.8077753779697678E-2</v>
      </c>
    </row>
    <row r="55" spans="1:13">
      <c r="A55" s="1">
        <f t="shared" si="4"/>
        <v>9</v>
      </c>
      <c r="B55" s="18">
        <v>39417</v>
      </c>
      <c r="C55" s="14">
        <v>1475.68</v>
      </c>
      <c r="D55" s="4">
        <f t="shared" si="5"/>
        <v>-3.6686946758231698E-2</v>
      </c>
      <c r="F55" s="15">
        <v>3260</v>
      </c>
      <c r="G55" s="8">
        <f t="shared" si="1"/>
        <v>0.17477477477477477</v>
      </c>
      <c r="I55" s="15">
        <v>6200</v>
      </c>
      <c r="J55" s="8">
        <f t="shared" si="2"/>
        <v>3.1613976705490821E-2</v>
      </c>
      <c r="L55" s="15">
        <v>2315</v>
      </c>
      <c r="M55" s="8">
        <f t="shared" si="3"/>
        <v>3.5794183445190253E-2</v>
      </c>
    </row>
    <row r="56" spans="1:13">
      <c r="A56" s="1">
        <f t="shared" si="4"/>
        <v>8</v>
      </c>
      <c r="B56" s="18">
        <v>39387</v>
      </c>
      <c r="C56" s="14">
        <v>1531.88</v>
      </c>
      <c r="D56" s="4">
        <f t="shared" si="5"/>
        <v>-5.4435919435579794E-2</v>
      </c>
      <c r="F56" s="15">
        <v>2775</v>
      </c>
      <c r="G56" s="8">
        <f t="shared" si="1"/>
        <v>-6.25E-2</v>
      </c>
      <c r="I56" s="15">
        <v>6010</v>
      </c>
      <c r="J56" s="8">
        <f t="shared" si="2"/>
        <v>6.560283687943258E-2</v>
      </c>
      <c r="L56" s="15">
        <v>2235</v>
      </c>
      <c r="M56" s="8">
        <f t="shared" si="3"/>
        <v>2.0547945205479534E-2</v>
      </c>
    </row>
    <row r="57" spans="1:13">
      <c r="A57" s="1">
        <f t="shared" si="4"/>
        <v>7</v>
      </c>
      <c r="B57" s="18">
        <v>39356</v>
      </c>
      <c r="C57" s="14">
        <v>1620.07</v>
      </c>
      <c r="D57" s="4">
        <f t="shared" si="5"/>
        <v>2.1340822209301447E-3</v>
      </c>
      <c r="F57" s="15">
        <v>2960</v>
      </c>
      <c r="G57" s="8">
        <f t="shared" si="1"/>
        <v>1.6920473773265332E-3</v>
      </c>
      <c r="I57" s="15">
        <v>5640</v>
      </c>
      <c r="J57" s="8">
        <f t="shared" si="2"/>
        <v>1.2567324955116588E-2</v>
      </c>
      <c r="L57" s="15">
        <v>2190</v>
      </c>
      <c r="M57" s="8">
        <f t="shared" si="3"/>
        <v>1.6241299303944245E-2</v>
      </c>
    </row>
    <row r="58" spans="1:13">
      <c r="A58" s="1">
        <f t="shared" si="4"/>
        <v>6</v>
      </c>
      <c r="B58" s="18">
        <v>39326</v>
      </c>
      <c r="C58" s="14">
        <v>1616.62</v>
      </c>
      <c r="D58" s="4">
        <f t="shared" si="5"/>
        <v>5.2044147365146731E-3</v>
      </c>
      <c r="F58" s="15">
        <v>2955</v>
      </c>
      <c r="G58" s="8">
        <f t="shared" si="1"/>
        <v>-4.3689320388349495E-2</v>
      </c>
      <c r="I58" s="15">
        <v>5570</v>
      </c>
      <c r="J58" s="8">
        <f t="shared" si="2"/>
        <v>-1.7921146953404632E-3</v>
      </c>
      <c r="L58" s="15">
        <v>2155</v>
      </c>
      <c r="M58" s="8">
        <f t="shared" si="3"/>
        <v>6.6831683168316891E-2</v>
      </c>
    </row>
    <row r="59" spans="1:13">
      <c r="A59" s="1">
        <f t="shared" si="4"/>
        <v>5</v>
      </c>
      <c r="B59" s="18">
        <v>39295</v>
      </c>
      <c r="C59" s="14">
        <v>1608.25</v>
      </c>
      <c r="D59" s="4">
        <f t="shared" si="5"/>
        <v>-5.7397226552884262E-2</v>
      </c>
      <c r="F59" s="15">
        <v>3090</v>
      </c>
      <c r="G59" s="8">
        <f t="shared" si="1"/>
        <v>-7.4850299401197584E-2</v>
      </c>
      <c r="I59" s="15">
        <v>5580</v>
      </c>
      <c r="J59" s="8">
        <f t="shared" si="2"/>
        <v>-0.11568938193343903</v>
      </c>
      <c r="L59" s="15">
        <v>2020</v>
      </c>
      <c r="M59" s="8">
        <f t="shared" si="3"/>
        <v>-7.1264367816091911E-2</v>
      </c>
    </row>
    <row r="60" spans="1:13">
      <c r="A60" s="1">
        <f t="shared" si="4"/>
        <v>4</v>
      </c>
      <c r="B60" s="18">
        <v>39264</v>
      </c>
      <c r="C60" s="14">
        <v>1706.18</v>
      </c>
      <c r="D60" s="4">
        <f t="shared" si="5"/>
        <v>-3.870684215270892E-2</v>
      </c>
      <c r="F60" s="15">
        <v>3340</v>
      </c>
      <c r="G60" s="8">
        <f t="shared" si="1"/>
        <v>-5.1136363636363646E-2</v>
      </c>
      <c r="I60" s="15">
        <v>6310</v>
      </c>
      <c r="J60" s="8">
        <f t="shared" si="2"/>
        <v>-3.1595576619273258E-3</v>
      </c>
      <c r="L60" s="15">
        <v>2175</v>
      </c>
      <c r="M60" s="8">
        <f t="shared" si="3"/>
        <v>-0.11042944785276076</v>
      </c>
    </row>
    <row r="61" spans="1:13">
      <c r="A61" s="1">
        <f t="shared" si="4"/>
        <v>3</v>
      </c>
      <c r="B61" s="18">
        <v>39234</v>
      </c>
      <c r="C61" s="14">
        <v>1774.88</v>
      </c>
      <c r="D61" s="4">
        <f t="shared" si="5"/>
        <v>1.093593365533585E-2</v>
      </c>
      <c r="F61" s="15">
        <v>3520</v>
      </c>
      <c r="G61" s="8">
        <f t="shared" si="1"/>
        <v>0</v>
      </c>
      <c r="I61" s="15">
        <v>6330</v>
      </c>
      <c r="J61" s="8">
        <f t="shared" si="2"/>
        <v>-9.7004279600570564E-2</v>
      </c>
      <c r="L61" s="15">
        <v>2445</v>
      </c>
      <c r="M61" s="8">
        <f t="shared" si="3"/>
        <v>-4.8638132295719894E-2</v>
      </c>
    </row>
    <row r="62" spans="1:13">
      <c r="A62" s="1">
        <f t="shared" si="4"/>
        <v>2</v>
      </c>
      <c r="B62" s="18">
        <v>39203</v>
      </c>
      <c r="C62" s="14">
        <v>1755.68</v>
      </c>
      <c r="D62" s="4">
        <f t="shared" si="5"/>
        <v>3.2145796590240971E-2</v>
      </c>
      <c r="F62" s="15">
        <v>3520</v>
      </c>
      <c r="G62" s="8">
        <f t="shared" si="1"/>
        <v>1.7341040462427681E-2</v>
      </c>
      <c r="I62" s="15">
        <v>7010</v>
      </c>
      <c r="J62" s="8">
        <f t="shared" si="2"/>
        <v>9.1900311526479816E-2</v>
      </c>
      <c r="L62" s="15">
        <v>2570</v>
      </c>
      <c r="M62" s="8">
        <f t="shared" si="3"/>
        <v>0.10537634408602159</v>
      </c>
    </row>
    <row r="63" spans="1:13">
      <c r="A63" s="1">
        <f t="shared" si="4"/>
        <v>1</v>
      </c>
      <c r="B63" s="18">
        <v>39173</v>
      </c>
      <c r="C63" s="14">
        <v>1701</v>
      </c>
      <c r="D63" s="4">
        <f t="shared" si="5"/>
        <v>-7.3587339009458796E-3</v>
      </c>
      <c r="F63" s="15">
        <v>3460</v>
      </c>
      <c r="G63" s="8">
        <f t="shared" si="1"/>
        <v>-3.6211699164345412E-2</v>
      </c>
      <c r="I63" s="15">
        <v>6420</v>
      </c>
      <c r="J63" s="8">
        <f t="shared" si="2"/>
        <v>7.178631051752915E-2</v>
      </c>
      <c r="L63" s="15">
        <v>2325</v>
      </c>
      <c r="M63" s="8">
        <f t="shared" si="3"/>
        <v>-2.1052631578947323E-2</v>
      </c>
    </row>
    <row r="64" spans="1:13">
      <c r="B64" s="18">
        <v>39142</v>
      </c>
      <c r="C64" s="14">
        <v>1713.61</v>
      </c>
      <c r="D64" s="4"/>
      <c r="F64" s="15">
        <v>3590</v>
      </c>
      <c r="I64" s="15">
        <v>5990</v>
      </c>
      <c r="L64" s="15">
        <v>2375</v>
      </c>
    </row>
  </sheetData>
  <mergeCells count="5">
    <mergeCell ref="F2:H2"/>
    <mergeCell ref="I2:K2"/>
    <mergeCell ref="L2:N2"/>
    <mergeCell ref="C2:D2"/>
    <mergeCell ref="C1:D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showGridLines="0" tabSelected="1" workbookViewId="0">
      <pane xSplit="2" ySplit="3" topLeftCell="C4" activePane="bottomRight" state="frozen"/>
      <selection activeCell="D27" sqref="D27"/>
      <selection pane="topRight" activeCell="D27" sqref="D27"/>
      <selection pane="bottomLeft" activeCell="D27" sqref="D27"/>
      <selection pane="bottomRight" activeCell="L35" sqref="L35"/>
    </sheetView>
  </sheetViews>
  <sheetFormatPr defaultColWidth="8.875" defaultRowHeight="14.25"/>
  <cols>
    <col min="1" max="1" width="5.375" style="1" bestFit="1" customWidth="1"/>
    <col min="2" max="2" width="10.625" style="1" bestFit="1" customWidth="1"/>
    <col min="3" max="3" width="6.625" style="1" bestFit="1" customWidth="1"/>
    <col min="4" max="4" width="8.875" style="1"/>
    <col min="5" max="5" width="1.5" style="1" customWidth="1"/>
    <col min="6" max="6" width="6" style="1" bestFit="1" customWidth="1"/>
    <col min="7" max="7" width="7.625" style="8" customWidth="1"/>
    <col min="8" max="8" width="6" style="1" customWidth="1"/>
    <col min="9" max="9" width="6" style="1" bestFit="1" customWidth="1"/>
    <col min="10" max="10" width="8.875" style="8"/>
    <col min="11" max="11" width="6.375" style="1" customWidth="1"/>
    <col min="12" max="12" width="6" style="1" bestFit="1" customWidth="1"/>
    <col min="13" max="13" width="8.875" style="8"/>
    <col min="14" max="14" width="6.125" style="1" customWidth="1"/>
    <col min="15" max="16384" width="8.875" style="1"/>
  </cols>
  <sheetData>
    <row r="1" spans="1:14">
      <c r="C1" s="10" t="s">
        <v>0</v>
      </c>
      <c r="D1" s="10"/>
      <c r="E1" s="5"/>
      <c r="F1" s="1" t="s">
        <v>9</v>
      </c>
    </row>
    <row r="2" spans="1:14">
      <c r="B2" s="1" t="s">
        <v>10</v>
      </c>
      <c r="C2" s="11" t="s">
        <v>7</v>
      </c>
      <c r="D2" s="12"/>
      <c r="E2" s="7"/>
      <c r="F2" s="11" t="s">
        <v>4</v>
      </c>
      <c r="G2" s="13"/>
      <c r="H2" s="12"/>
      <c r="I2" s="11" t="s">
        <v>5</v>
      </c>
      <c r="J2" s="13"/>
      <c r="K2" s="12"/>
      <c r="L2" s="11" t="s">
        <v>6</v>
      </c>
      <c r="M2" s="13"/>
      <c r="N2" s="12"/>
    </row>
    <row r="3" spans="1:14">
      <c r="A3" s="1" t="s">
        <v>11</v>
      </c>
      <c r="C3" s="6" t="s">
        <v>8</v>
      </c>
      <c r="D3" s="1" t="s">
        <v>1</v>
      </c>
      <c r="F3" s="5" t="s">
        <v>2</v>
      </c>
      <c r="G3" s="3" t="s">
        <v>1</v>
      </c>
      <c r="H3" s="5" t="s">
        <v>3</v>
      </c>
      <c r="I3" s="5" t="s">
        <v>2</v>
      </c>
      <c r="J3" s="3" t="s">
        <v>1</v>
      </c>
      <c r="K3" s="5" t="s">
        <v>3</v>
      </c>
      <c r="L3" s="5" t="s">
        <v>2</v>
      </c>
      <c r="M3" s="3" t="s">
        <v>1</v>
      </c>
      <c r="N3" s="5" t="s">
        <v>3</v>
      </c>
    </row>
    <row r="4" spans="1:14">
      <c r="A4" s="1">
        <v>60</v>
      </c>
      <c r="B4" s="19">
        <v>40969</v>
      </c>
      <c r="C4" s="14">
        <v>854.35</v>
      </c>
      <c r="D4" s="4">
        <f t="shared" ref="D4:D63" si="0">C4/C5-1</f>
        <v>2.199866022297714E-2</v>
      </c>
      <c r="F4" s="15">
        <v>2458</v>
      </c>
      <c r="G4" s="8">
        <f t="shared" ref="G4:G63" si="1">F4/F5-1</f>
        <v>9.4390026714158415E-2</v>
      </c>
      <c r="H4" s="4">
        <f>SLOPE(G4:G63,$D4:$D63)</f>
        <v>0.84946168151096779</v>
      </c>
      <c r="I4" s="15">
        <v>1704</v>
      </c>
      <c r="J4" s="8">
        <f t="shared" ref="J4:J63" si="2">I4/I5-1</f>
        <v>-1.899827288428324E-2</v>
      </c>
      <c r="K4" s="4">
        <f>SLOPE(J4:J63,$D4:$D63)</f>
        <v>1.6403209436285702</v>
      </c>
      <c r="L4" s="16">
        <v>761</v>
      </c>
      <c r="M4" s="8">
        <f t="shared" ref="M4:M63" si="3">L4/L5-1</f>
        <v>2.6350461133068936E-3</v>
      </c>
      <c r="N4" s="4">
        <f>SLOPE(M4:M63,$D4:$D63)</f>
        <v>1.120437855171261</v>
      </c>
    </row>
    <row r="5" spans="1:14">
      <c r="A5" s="1">
        <f>A4-1</f>
        <v>59</v>
      </c>
      <c r="B5" s="19">
        <v>40940</v>
      </c>
      <c r="C5" s="14">
        <v>835.96</v>
      </c>
      <c r="D5" s="4">
        <f t="shared" si="0"/>
        <v>0.10683596594595324</v>
      </c>
      <c r="F5" s="15">
        <v>2246</v>
      </c>
      <c r="G5" s="8">
        <f t="shared" si="1"/>
        <v>4.6598322460391417E-2</v>
      </c>
      <c r="I5" s="15">
        <v>1737</v>
      </c>
      <c r="J5" s="8">
        <f t="shared" si="2"/>
        <v>0.2487419122933141</v>
      </c>
      <c r="L5" s="16">
        <v>759</v>
      </c>
      <c r="M5" s="8">
        <f t="shared" si="3"/>
        <v>0.23014586709886542</v>
      </c>
    </row>
    <row r="6" spans="1:14">
      <c r="A6" s="1">
        <f t="shared" ref="A6:A63" si="4">A5-1</f>
        <v>58</v>
      </c>
      <c r="B6" s="19">
        <v>40909</v>
      </c>
      <c r="C6" s="14">
        <v>755.27</v>
      </c>
      <c r="D6" s="4">
        <f t="shared" si="0"/>
        <v>3.6590219733465101E-2</v>
      </c>
      <c r="F6" s="15">
        <v>2146</v>
      </c>
      <c r="G6" s="8">
        <f t="shared" si="1"/>
        <v>4.662004662003838E-4</v>
      </c>
      <c r="I6" s="15">
        <v>1391</v>
      </c>
      <c r="J6" s="8">
        <f t="shared" si="2"/>
        <v>6.5123010130245795E-3</v>
      </c>
      <c r="L6" s="16">
        <v>617</v>
      </c>
      <c r="M6" s="8">
        <f t="shared" si="3"/>
        <v>-5.6574923547400569E-2</v>
      </c>
    </row>
    <row r="7" spans="1:14">
      <c r="A7" s="1">
        <f t="shared" si="4"/>
        <v>57</v>
      </c>
      <c r="B7" s="19">
        <v>40878</v>
      </c>
      <c r="C7" s="14">
        <v>728.61</v>
      </c>
      <c r="D7" s="4">
        <f t="shared" si="0"/>
        <v>2.0591384564694337E-4</v>
      </c>
      <c r="F7" s="15">
        <v>2145</v>
      </c>
      <c r="G7" s="8">
        <f t="shared" si="1"/>
        <v>8.4626234132580969E-3</v>
      </c>
      <c r="I7" s="15">
        <v>1382</v>
      </c>
      <c r="J7" s="8">
        <f t="shared" si="2"/>
        <v>7.2886297376093534E-3</v>
      </c>
      <c r="L7" s="16">
        <v>654</v>
      </c>
      <c r="M7" s="8">
        <f t="shared" si="3"/>
        <v>-0.10041265474552963</v>
      </c>
    </row>
    <row r="8" spans="1:14">
      <c r="A8" s="1">
        <f t="shared" si="4"/>
        <v>56</v>
      </c>
      <c r="B8" s="19">
        <v>40848</v>
      </c>
      <c r="C8" s="14">
        <v>728.46</v>
      </c>
      <c r="D8" s="4">
        <f t="shared" si="0"/>
        <v>-4.6593199486951176E-2</v>
      </c>
      <c r="F8" s="15">
        <v>2127</v>
      </c>
      <c r="G8" s="8">
        <f t="shared" si="1"/>
        <v>9.9715099715098621E-3</v>
      </c>
      <c r="I8" s="15">
        <v>1372</v>
      </c>
      <c r="J8" s="8">
        <f t="shared" si="2"/>
        <v>-0.18430439952437572</v>
      </c>
      <c r="L8" s="16">
        <v>727</v>
      </c>
      <c r="M8" s="8">
        <f t="shared" si="3"/>
        <v>-0.1013597033374537</v>
      </c>
    </row>
    <row r="9" spans="1:14">
      <c r="A9" s="1">
        <f t="shared" si="4"/>
        <v>55</v>
      </c>
      <c r="B9" s="19">
        <v>40817</v>
      </c>
      <c r="C9" s="14">
        <v>764.06</v>
      </c>
      <c r="D9" s="4">
        <f t="shared" si="0"/>
        <v>3.796786526006013E-3</v>
      </c>
      <c r="F9" s="15">
        <v>2106</v>
      </c>
      <c r="G9" s="8">
        <f t="shared" si="1"/>
        <v>-3.7916857012334382E-2</v>
      </c>
      <c r="I9" s="15">
        <v>1682</v>
      </c>
      <c r="J9" s="8">
        <f t="shared" si="2"/>
        <v>0.11612475116124754</v>
      </c>
      <c r="L9" s="16">
        <v>809</v>
      </c>
      <c r="M9" s="8">
        <f t="shared" si="3"/>
        <v>7.2944297082228049E-2</v>
      </c>
    </row>
    <row r="10" spans="1:14">
      <c r="A10" s="1">
        <f t="shared" si="4"/>
        <v>54</v>
      </c>
      <c r="B10" s="19">
        <v>40787</v>
      </c>
      <c r="C10" s="14">
        <v>761.17</v>
      </c>
      <c r="D10" s="4">
        <f t="shared" si="0"/>
        <v>-1.2237217752400831E-2</v>
      </c>
      <c r="F10" s="15">
        <v>2189</v>
      </c>
      <c r="G10" s="8">
        <f t="shared" si="1"/>
        <v>8.4737363726461901E-2</v>
      </c>
      <c r="I10" s="15">
        <v>1507</v>
      </c>
      <c r="J10" s="8">
        <f t="shared" si="2"/>
        <v>-9.4894894894894888E-2</v>
      </c>
      <c r="L10" s="16">
        <v>754</v>
      </c>
      <c r="M10" s="8">
        <f t="shared" si="3"/>
        <v>-6.7985166872682301E-2</v>
      </c>
    </row>
    <row r="11" spans="1:14">
      <c r="A11" s="1">
        <f t="shared" si="4"/>
        <v>53</v>
      </c>
      <c r="B11" s="19">
        <v>40756</v>
      </c>
      <c r="C11" s="14">
        <v>770.6</v>
      </c>
      <c r="D11" s="4">
        <f t="shared" si="0"/>
        <v>-8.4112816002472113E-2</v>
      </c>
      <c r="F11" s="15">
        <v>2018</v>
      </c>
      <c r="G11" s="8">
        <f t="shared" si="1"/>
        <v>-8.0637813211845155E-2</v>
      </c>
      <c r="I11" s="15">
        <v>1665</v>
      </c>
      <c r="J11" s="8">
        <f t="shared" si="2"/>
        <v>-0.14483821263482277</v>
      </c>
      <c r="L11" s="16">
        <v>809</v>
      </c>
      <c r="M11" s="8">
        <f t="shared" si="3"/>
        <v>-0.12351029252437706</v>
      </c>
    </row>
    <row r="12" spans="1:14">
      <c r="A12" s="1">
        <f t="shared" si="4"/>
        <v>52</v>
      </c>
      <c r="B12" s="19">
        <v>40725</v>
      </c>
      <c r="C12" s="14">
        <v>841.37</v>
      </c>
      <c r="D12" s="4">
        <f t="shared" si="0"/>
        <v>-9.2437766420950807E-3</v>
      </c>
      <c r="F12" s="15">
        <v>2195</v>
      </c>
      <c r="G12" s="8">
        <f t="shared" si="1"/>
        <v>1.7617060732498802E-2</v>
      </c>
      <c r="I12" s="15">
        <v>1947</v>
      </c>
      <c r="J12" s="8">
        <f t="shared" si="2"/>
        <v>-8.0302314596126578E-2</v>
      </c>
      <c r="L12" s="16">
        <v>923</v>
      </c>
      <c r="M12" s="8">
        <f t="shared" si="3"/>
        <v>-5.816326530612248E-2</v>
      </c>
    </row>
    <row r="13" spans="1:14">
      <c r="A13" s="1">
        <f t="shared" si="4"/>
        <v>51</v>
      </c>
      <c r="B13" s="19">
        <v>40695</v>
      </c>
      <c r="C13" s="14">
        <v>849.22</v>
      </c>
      <c r="D13" s="4">
        <f t="shared" si="0"/>
        <v>1.2808892281270801E-2</v>
      </c>
      <c r="F13" s="15">
        <v>2157</v>
      </c>
      <c r="G13" s="8">
        <f t="shared" si="1"/>
        <v>4.638218923933568E-4</v>
      </c>
      <c r="I13" s="15">
        <v>2117</v>
      </c>
      <c r="J13" s="8">
        <f t="shared" si="2"/>
        <v>-2.1266759130836754E-2</v>
      </c>
      <c r="L13" s="16">
        <v>980</v>
      </c>
      <c r="M13" s="8">
        <f t="shared" si="3"/>
        <v>2.7253668763102645E-2</v>
      </c>
    </row>
    <row r="14" spans="1:14">
      <c r="A14" s="1">
        <f t="shared" si="4"/>
        <v>50</v>
      </c>
      <c r="B14" s="19">
        <v>40664</v>
      </c>
      <c r="C14" s="14">
        <v>838.48</v>
      </c>
      <c r="D14" s="4">
        <f t="shared" si="0"/>
        <v>-1.5695251511416375E-2</v>
      </c>
      <c r="F14" s="15">
        <v>2156</v>
      </c>
      <c r="G14" s="8">
        <f t="shared" si="1"/>
        <v>6.5743944636678098E-2</v>
      </c>
      <c r="I14" s="15">
        <v>2163</v>
      </c>
      <c r="J14" s="8">
        <f t="shared" si="2"/>
        <v>-4.2920353982300874E-2</v>
      </c>
      <c r="L14" s="16">
        <v>954</v>
      </c>
      <c r="M14" s="8">
        <f t="shared" si="3"/>
        <v>-4.4088176352705455E-2</v>
      </c>
    </row>
    <row r="15" spans="1:14">
      <c r="A15" s="1">
        <f t="shared" si="4"/>
        <v>49</v>
      </c>
      <c r="B15" s="19">
        <v>40634</v>
      </c>
      <c r="C15" s="14">
        <v>851.85</v>
      </c>
      <c r="D15" s="4">
        <f t="shared" si="0"/>
        <v>-2.0163794888311215E-2</v>
      </c>
      <c r="F15" s="15">
        <v>2023</v>
      </c>
      <c r="G15" s="8">
        <f t="shared" si="1"/>
        <v>-4.6654099905749313E-2</v>
      </c>
      <c r="I15" s="15">
        <v>2260</v>
      </c>
      <c r="J15" s="8">
        <f t="shared" si="2"/>
        <v>-0.15165165165165162</v>
      </c>
      <c r="L15" s="16">
        <v>998</v>
      </c>
      <c r="M15" s="8">
        <f t="shared" si="3"/>
        <v>-5.6710775047258966E-2</v>
      </c>
    </row>
    <row r="16" spans="1:14">
      <c r="A16" s="1">
        <f t="shared" si="4"/>
        <v>48</v>
      </c>
      <c r="B16" s="19">
        <v>40603</v>
      </c>
      <c r="C16" s="14">
        <v>869.38</v>
      </c>
      <c r="D16" s="4">
        <f t="shared" si="0"/>
        <v>-8.6084918056913429E-2</v>
      </c>
      <c r="F16" s="15">
        <v>2122</v>
      </c>
      <c r="G16" s="8">
        <f t="shared" si="1"/>
        <v>-6.8072024593763714E-2</v>
      </c>
      <c r="I16" s="15">
        <v>2664</v>
      </c>
      <c r="J16" s="8">
        <f t="shared" si="2"/>
        <v>-0.10992315402606079</v>
      </c>
      <c r="L16" s="15">
        <v>1058</v>
      </c>
      <c r="M16" s="8">
        <f t="shared" si="3"/>
        <v>-3.9055404178020003E-2</v>
      </c>
    </row>
    <row r="17" spans="1:13">
      <c r="A17" s="1">
        <f t="shared" si="4"/>
        <v>47</v>
      </c>
      <c r="B17" s="19">
        <v>40575</v>
      </c>
      <c r="C17" s="14">
        <v>951.27</v>
      </c>
      <c r="D17" s="4">
        <f t="shared" si="0"/>
        <v>4.5259757383966148E-2</v>
      </c>
      <c r="F17" s="15">
        <v>2277</v>
      </c>
      <c r="G17" s="8">
        <f t="shared" si="1"/>
        <v>7.2033898305084776E-2</v>
      </c>
      <c r="I17" s="15">
        <v>2993</v>
      </c>
      <c r="J17" s="8">
        <f t="shared" si="2"/>
        <v>5.7971014492753659E-2</v>
      </c>
      <c r="L17" s="15">
        <v>1101</v>
      </c>
      <c r="M17" s="8">
        <f t="shared" si="3"/>
        <v>-2.0462633451957313E-2</v>
      </c>
    </row>
    <row r="18" spans="1:13">
      <c r="A18" s="1">
        <f t="shared" si="4"/>
        <v>46</v>
      </c>
      <c r="B18" s="19">
        <v>40544</v>
      </c>
      <c r="C18" s="14">
        <v>910.08</v>
      </c>
      <c r="D18" s="4">
        <f t="shared" si="0"/>
        <v>1.2550066755674383E-2</v>
      </c>
      <c r="F18" s="15">
        <v>2124</v>
      </c>
      <c r="G18" s="8">
        <f t="shared" si="1"/>
        <v>-2.1198156682027625E-2</v>
      </c>
      <c r="I18" s="15">
        <v>2829</v>
      </c>
      <c r="J18" s="8">
        <f t="shared" si="2"/>
        <v>-3.3481380252818549E-2</v>
      </c>
      <c r="L18" s="15">
        <v>1124</v>
      </c>
      <c r="M18" s="8">
        <f t="shared" si="3"/>
        <v>-2.5151777970511713E-2</v>
      </c>
    </row>
    <row r="19" spans="1:13">
      <c r="A19" s="1">
        <f t="shared" si="4"/>
        <v>45</v>
      </c>
      <c r="B19" s="19">
        <v>40513</v>
      </c>
      <c r="C19" s="14">
        <v>898.8</v>
      </c>
      <c r="D19" s="4">
        <f t="shared" si="0"/>
        <v>4.3975189908704415E-2</v>
      </c>
      <c r="F19" s="15">
        <v>2170</v>
      </c>
      <c r="G19" s="8">
        <f t="shared" si="1"/>
        <v>6.112469437652801E-2</v>
      </c>
      <c r="I19" s="15">
        <v>2927</v>
      </c>
      <c r="J19" s="8">
        <f t="shared" si="2"/>
        <v>-1.4809828340626052E-2</v>
      </c>
      <c r="L19" s="15">
        <v>1153</v>
      </c>
      <c r="M19" s="8">
        <f t="shared" si="3"/>
        <v>-4.2358803986710991E-2</v>
      </c>
    </row>
    <row r="20" spans="1:13">
      <c r="A20" s="1">
        <f t="shared" si="4"/>
        <v>44</v>
      </c>
      <c r="B20" s="19">
        <v>40483</v>
      </c>
      <c r="C20" s="14">
        <v>860.94</v>
      </c>
      <c r="D20" s="4">
        <f t="shared" si="0"/>
        <v>6.1696119174754482E-2</v>
      </c>
      <c r="F20" s="15">
        <v>2045</v>
      </c>
      <c r="G20" s="8">
        <f t="shared" si="1"/>
        <v>9.1831286705819526E-2</v>
      </c>
      <c r="I20" s="15">
        <v>2971</v>
      </c>
      <c r="J20" s="8">
        <f t="shared" si="2"/>
        <v>0.10446096654275094</v>
      </c>
      <c r="L20" s="15">
        <v>1204</v>
      </c>
      <c r="M20" s="8">
        <f t="shared" si="3"/>
        <v>1.7751479289940919E-2</v>
      </c>
    </row>
    <row r="21" spans="1:13">
      <c r="A21" s="1">
        <f t="shared" si="4"/>
        <v>43</v>
      </c>
      <c r="B21" s="19">
        <v>40452</v>
      </c>
      <c r="C21" s="14">
        <v>810.91</v>
      </c>
      <c r="D21" s="4">
        <f t="shared" si="0"/>
        <v>-2.2422876155802851E-2</v>
      </c>
      <c r="F21" s="15">
        <v>1873</v>
      </c>
      <c r="G21" s="8">
        <f t="shared" si="1"/>
        <v>-4.2433537832310853E-2</v>
      </c>
      <c r="I21" s="15">
        <v>2690</v>
      </c>
      <c r="J21" s="8">
        <f t="shared" si="2"/>
        <v>4.2231693142192883E-2</v>
      </c>
      <c r="L21" s="15">
        <v>1183</v>
      </c>
      <c r="M21" s="8">
        <f t="shared" si="3"/>
        <v>4.5977011494252817E-2</v>
      </c>
    </row>
    <row r="22" spans="1:13">
      <c r="A22" s="1">
        <f t="shared" si="4"/>
        <v>42</v>
      </c>
      <c r="B22" s="19">
        <v>40422</v>
      </c>
      <c r="C22" s="14">
        <v>829.51</v>
      </c>
      <c r="D22" s="4">
        <f t="shared" si="0"/>
        <v>3.0869797556762446E-2</v>
      </c>
      <c r="F22" s="15">
        <v>1956</v>
      </c>
      <c r="G22" s="8">
        <f t="shared" si="1"/>
        <v>1.8750000000000044E-2</v>
      </c>
      <c r="I22" s="15">
        <v>2581</v>
      </c>
      <c r="J22" s="8">
        <f t="shared" si="2"/>
        <v>8.9949324324324342E-2</v>
      </c>
      <c r="L22" s="15">
        <v>1131</v>
      </c>
      <c r="M22" s="8">
        <f t="shared" si="3"/>
        <v>5.8988764044943798E-2</v>
      </c>
    </row>
    <row r="23" spans="1:13">
      <c r="A23" s="1">
        <f t="shared" si="4"/>
        <v>41</v>
      </c>
      <c r="B23" s="19">
        <v>40391</v>
      </c>
      <c r="C23" s="14">
        <v>804.67</v>
      </c>
      <c r="D23" s="4">
        <f t="shared" si="0"/>
        <v>-5.2772218952324979E-2</v>
      </c>
      <c r="F23" s="15">
        <v>1920</v>
      </c>
      <c r="G23" s="8">
        <f t="shared" si="1"/>
        <v>-7.2015466408893225E-2</v>
      </c>
      <c r="I23" s="15">
        <v>2368</v>
      </c>
      <c r="J23" s="8">
        <f t="shared" si="2"/>
        <v>-0.12458410351201477</v>
      </c>
      <c r="L23" s="15">
        <v>1068</v>
      </c>
      <c r="M23" s="8">
        <f t="shared" si="3"/>
        <v>-6.4798598949211916E-2</v>
      </c>
    </row>
    <row r="24" spans="1:13">
      <c r="A24" s="1">
        <f t="shared" si="4"/>
        <v>40</v>
      </c>
      <c r="B24" s="19">
        <v>40360</v>
      </c>
      <c r="C24" s="14">
        <v>849.5</v>
      </c>
      <c r="D24" s="4">
        <f t="shared" si="0"/>
        <v>9.6028142901285474E-3</v>
      </c>
      <c r="F24" s="15">
        <v>2069</v>
      </c>
      <c r="G24" s="8">
        <f t="shared" si="1"/>
        <v>1.0747435271128536E-2</v>
      </c>
      <c r="I24" s="15">
        <v>2705</v>
      </c>
      <c r="J24" s="8">
        <f t="shared" si="2"/>
        <v>0.13512379353755777</v>
      </c>
      <c r="L24" s="15">
        <v>1142</v>
      </c>
      <c r="M24" s="8">
        <f t="shared" si="3"/>
        <v>1.7825311942958999E-2</v>
      </c>
    </row>
    <row r="25" spans="1:13">
      <c r="A25" s="1">
        <f t="shared" si="4"/>
        <v>39</v>
      </c>
      <c r="B25" s="19">
        <v>40330</v>
      </c>
      <c r="C25" s="14">
        <v>841.42</v>
      </c>
      <c r="D25" s="4">
        <f t="shared" si="0"/>
        <v>-4.4340458396747273E-2</v>
      </c>
      <c r="F25" s="15">
        <v>2047</v>
      </c>
      <c r="G25" s="8">
        <f t="shared" si="1"/>
        <v>-2.4773701762744182E-2</v>
      </c>
      <c r="I25" s="15">
        <v>2383</v>
      </c>
      <c r="J25" s="8">
        <f t="shared" si="2"/>
        <v>-0.15376420454545459</v>
      </c>
      <c r="L25" s="15">
        <v>1122</v>
      </c>
      <c r="M25" s="8">
        <f t="shared" si="3"/>
        <v>-3.3591731266149893E-2</v>
      </c>
    </row>
    <row r="26" spans="1:13">
      <c r="A26" s="1">
        <f t="shared" si="4"/>
        <v>38</v>
      </c>
      <c r="B26" s="19">
        <v>40299</v>
      </c>
      <c r="C26" s="14">
        <v>880.46</v>
      </c>
      <c r="D26" s="4">
        <f t="shared" si="0"/>
        <v>-0.10797941319500726</v>
      </c>
      <c r="F26" s="15">
        <v>2099</v>
      </c>
      <c r="G26" s="8">
        <f t="shared" si="1"/>
        <v>-0.12796011632737847</v>
      </c>
      <c r="I26" s="15">
        <v>2816</v>
      </c>
      <c r="J26" s="8">
        <f t="shared" si="2"/>
        <v>-0.13883792048929666</v>
      </c>
      <c r="L26" s="15">
        <v>1161</v>
      </c>
      <c r="M26" s="8">
        <f t="shared" si="3"/>
        <v>-0.15991316931982635</v>
      </c>
    </row>
    <row r="27" spans="1:13">
      <c r="A27" s="1">
        <f t="shared" si="4"/>
        <v>37</v>
      </c>
      <c r="B27" s="19">
        <v>40269</v>
      </c>
      <c r="C27" s="14">
        <v>987.04</v>
      </c>
      <c r="D27" s="4">
        <f t="shared" si="0"/>
        <v>8.4081691032988903E-3</v>
      </c>
      <c r="F27" s="15">
        <v>2407</v>
      </c>
      <c r="G27" s="8">
        <f t="shared" si="1"/>
        <v>6.5515714918105372E-2</v>
      </c>
      <c r="I27" s="15">
        <v>3270</v>
      </c>
      <c r="J27" s="8">
        <f t="shared" si="2"/>
        <v>-8.6592178770949713E-2</v>
      </c>
      <c r="L27" s="15">
        <v>1382</v>
      </c>
      <c r="M27" s="8">
        <f t="shared" si="3"/>
        <v>-3.3566433566433518E-2</v>
      </c>
    </row>
    <row r="28" spans="1:13">
      <c r="A28" s="1">
        <f t="shared" si="4"/>
        <v>36</v>
      </c>
      <c r="B28" s="19">
        <v>40238</v>
      </c>
      <c r="C28" s="14">
        <v>978.81</v>
      </c>
      <c r="D28" s="4">
        <f t="shared" si="0"/>
        <v>9.4743317302315111E-2</v>
      </c>
      <c r="F28" s="15">
        <v>2259</v>
      </c>
      <c r="G28" s="8">
        <f t="shared" si="1"/>
        <v>0.1272455089820359</v>
      </c>
      <c r="I28" s="15">
        <v>3580</v>
      </c>
      <c r="J28" s="8">
        <f t="shared" si="2"/>
        <v>0.17377049180327875</v>
      </c>
      <c r="L28" s="15">
        <v>1430</v>
      </c>
      <c r="M28" s="8">
        <f t="shared" si="3"/>
        <v>0.15789473684210531</v>
      </c>
    </row>
    <row r="29" spans="1:13">
      <c r="A29" s="1">
        <f t="shared" si="4"/>
        <v>35</v>
      </c>
      <c r="B29" s="19">
        <v>40210</v>
      </c>
      <c r="C29" s="14">
        <v>894.1</v>
      </c>
      <c r="D29" s="4">
        <f t="shared" si="0"/>
        <v>-7.7903053977272929E-3</v>
      </c>
      <c r="F29" s="15">
        <v>2004</v>
      </c>
      <c r="G29" s="8">
        <f t="shared" si="1"/>
        <v>1.365705614567525E-2</v>
      </c>
      <c r="I29" s="15">
        <v>3050</v>
      </c>
      <c r="J29" s="8">
        <f t="shared" si="2"/>
        <v>1.3289036544850585E-2</v>
      </c>
      <c r="L29" s="15">
        <v>1235</v>
      </c>
      <c r="M29" s="8">
        <f t="shared" si="3"/>
        <v>-0.13150492264416314</v>
      </c>
    </row>
    <row r="30" spans="1:13">
      <c r="A30" s="1">
        <f t="shared" si="4"/>
        <v>34</v>
      </c>
      <c r="B30" s="19">
        <v>40179</v>
      </c>
      <c r="C30" s="14">
        <v>901.12</v>
      </c>
      <c r="D30" s="4">
        <f t="shared" si="0"/>
        <v>-7.1287695986073096E-3</v>
      </c>
      <c r="F30" s="15">
        <v>1977</v>
      </c>
      <c r="G30" s="8">
        <f t="shared" si="1"/>
        <v>4.2171850289931534E-2</v>
      </c>
      <c r="I30" s="15">
        <v>3010</v>
      </c>
      <c r="J30" s="8">
        <f t="shared" si="2"/>
        <v>0.12734082397003754</v>
      </c>
      <c r="L30" s="15">
        <v>1422</v>
      </c>
      <c r="M30" s="8">
        <f t="shared" si="3"/>
        <v>7.320754716981126E-2</v>
      </c>
    </row>
    <row r="31" spans="1:13">
      <c r="A31" s="1">
        <f t="shared" si="4"/>
        <v>33</v>
      </c>
      <c r="B31" s="19">
        <v>40148</v>
      </c>
      <c r="C31" s="14">
        <v>907.59</v>
      </c>
      <c r="D31" s="4">
        <f t="shared" si="0"/>
        <v>8.0541467247660536E-2</v>
      </c>
      <c r="F31" s="15">
        <v>1897</v>
      </c>
      <c r="G31" s="8">
        <f t="shared" si="1"/>
        <v>-1.8623900672529725E-2</v>
      </c>
      <c r="I31" s="15">
        <v>2670</v>
      </c>
      <c r="J31" s="8">
        <f t="shared" si="2"/>
        <v>0.14838709677419359</v>
      </c>
      <c r="L31" s="15">
        <v>1325</v>
      </c>
      <c r="M31" s="8">
        <f t="shared" si="3"/>
        <v>0.19261926192619261</v>
      </c>
    </row>
    <row r="32" spans="1:13">
      <c r="A32" s="1">
        <f t="shared" si="4"/>
        <v>32</v>
      </c>
      <c r="B32" s="19">
        <v>40118</v>
      </c>
      <c r="C32" s="14">
        <v>839.94</v>
      </c>
      <c r="D32" s="4">
        <f t="shared" si="0"/>
        <v>-6.1173393541752774E-2</v>
      </c>
      <c r="F32" s="15">
        <v>1933</v>
      </c>
      <c r="G32" s="8">
        <f t="shared" si="1"/>
        <v>-3.5910224438902794E-2</v>
      </c>
      <c r="I32" s="15">
        <v>2325</v>
      </c>
      <c r="J32" s="8">
        <f t="shared" si="2"/>
        <v>-0.16517055655296231</v>
      </c>
      <c r="L32" s="15">
        <v>1111</v>
      </c>
      <c r="M32" s="8">
        <f t="shared" si="3"/>
        <v>-0.1400928792569659</v>
      </c>
    </row>
    <row r="33" spans="1:13">
      <c r="A33" s="1">
        <f t="shared" si="4"/>
        <v>31</v>
      </c>
      <c r="B33" s="19">
        <v>40087</v>
      </c>
      <c r="C33" s="14">
        <v>894.67</v>
      </c>
      <c r="D33" s="4">
        <f t="shared" si="0"/>
        <v>-1.6673261232744263E-2</v>
      </c>
      <c r="F33" s="15">
        <v>2005</v>
      </c>
      <c r="G33" s="8">
        <f t="shared" si="1"/>
        <v>-6.7441860465116243E-2</v>
      </c>
      <c r="I33" s="15">
        <v>2785</v>
      </c>
      <c r="J33" s="8">
        <f t="shared" si="2"/>
        <v>4.8964218455743946E-2</v>
      </c>
      <c r="L33" s="15">
        <v>1292</v>
      </c>
      <c r="M33" s="8">
        <f t="shared" si="3"/>
        <v>-2.3431594860166327E-2</v>
      </c>
    </row>
    <row r="34" spans="1:13">
      <c r="A34" s="1">
        <f t="shared" si="4"/>
        <v>30</v>
      </c>
      <c r="B34" s="19">
        <v>40057</v>
      </c>
      <c r="C34" s="14">
        <v>909.84</v>
      </c>
      <c r="D34" s="4">
        <f t="shared" si="0"/>
        <v>-5.787331862943057E-2</v>
      </c>
      <c r="F34" s="15">
        <v>2150</v>
      </c>
      <c r="G34" s="8">
        <f t="shared" si="1"/>
        <v>-4.4444444444444398E-2</v>
      </c>
      <c r="I34" s="15">
        <v>2655</v>
      </c>
      <c r="J34" s="8">
        <f t="shared" si="2"/>
        <v>5.5666003976143186E-2</v>
      </c>
      <c r="L34" s="15">
        <v>1323</v>
      </c>
      <c r="M34" s="8">
        <f t="shared" si="3"/>
        <v>-0.11208053691275166</v>
      </c>
    </row>
    <row r="35" spans="1:13">
      <c r="A35" s="1">
        <f t="shared" si="4"/>
        <v>29</v>
      </c>
      <c r="B35" s="19">
        <v>40026</v>
      </c>
      <c r="C35" s="14">
        <v>965.73</v>
      </c>
      <c r="D35" s="4">
        <f t="shared" si="0"/>
        <v>1.6279755014417141E-2</v>
      </c>
      <c r="F35" s="15">
        <v>2250</v>
      </c>
      <c r="G35" s="8">
        <f t="shared" si="1"/>
        <v>1.3513513513513598E-2</v>
      </c>
      <c r="I35" s="15">
        <v>2515</v>
      </c>
      <c r="J35" s="8">
        <f t="shared" si="2"/>
        <v>-5.9813084112149584E-2</v>
      </c>
      <c r="L35" s="15">
        <v>1490</v>
      </c>
      <c r="M35" s="8">
        <f t="shared" si="3"/>
        <v>-6.6666666666667096E-3</v>
      </c>
    </row>
    <row r="36" spans="1:13">
      <c r="A36" s="1">
        <f t="shared" si="4"/>
        <v>28</v>
      </c>
      <c r="B36" s="19">
        <v>39995</v>
      </c>
      <c r="C36" s="14">
        <v>950.26</v>
      </c>
      <c r="D36" s="4">
        <f t="shared" si="0"/>
        <v>2.2048700739975891E-2</v>
      </c>
      <c r="F36" s="15">
        <v>2220</v>
      </c>
      <c r="G36" s="8">
        <f t="shared" si="1"/>
        <v>-2.2026431718061623E-2</v>
      </c>
      <c r="I36" s="15">
        <v>2675</v>
      </c>
      <c r="J36" s="8">
        <f t="shared" si="2"/>
        <v>5.9405940594059459E-2</v>
      </c>
      <c r="L36" s="15">
        <v>1500</v>
      </c>
      <c r="M36" s="8">
        <f t="shared" si="3"/>
        <v>0.15207373271889391</v>
      </c>
    </row>
    <row r="37" spans="1:13">
      <c r="A37" s="1">
        <f t="shared" si="4"/>
        <v>27</v>
      </c>
      <c r="B37" s="19">
        <v>39965</v>
      </c>
      <c r="C37" s="14">
        <v>929.76</v>
      </c>
      <c r="D37" s="4">
        <f t="shared" si="0"/>
        <v>3.5471261039525137E-2</v>
      </c>
      <c r="F37" s="15">
        <v>2270</v>
      </c>
      <c r="G37" s="8">
        <f t="shared" si="1"/>
        <v>-1.3043478260869601E-2</v>
      </c>
      <c r="I37" s="15">
        <v>2525</v>
      </c>
      <c r="J37" s="8">
        <f t="shared" si="2"/>
        <v>1.2024048096192397E-2</v>
      </c>
      <c r="L37" s="15">
        <v>1302</v>
      </c>
      <c r="M37" s="8">
        <f t="shared" si="3"/>
        <v>-4.8245614035087758E-2</v>
      </c>
    </row>
    <row r="38" spans="1:13">
      <c r="A38" s="1">
        <f t="shared" si="4"/>
        <v>26</v>
      </c>
      <c r="B38" s="19">
        <v>39934</v>
      </c>
      <c r="C38" s="14">
        <v>897.91</v>
      </c>
      <c r="D38" s="4">
        <f t="shared" si="0"/>
        <v>7.1760226309695696E-2</v>
      </c>
      <c r="F38" s="15">
        <v>2300</v>
      </c>
      <c r="G38" s="8">
        <f t="shared" si="1"/>
        <v>3.3707865168539408E-2</v>
      </c>
      <c r="I38" s="15">
        <v>2495</v>
      </c>
      <c r="J38" s="8">
        <f t="shared" si="2"/>
        <v>-1.3833992094861691E-2</v>
      </c>
      <c r="L38" s="15">
        <v>1368</v>
      </c>
      <c r="M38" s="8">
        <f t="shared" si="3"/>
        <v>-4.3356643356643354E-2</v>
      </c>
    </row>
    <row r="39" spans="1:13">
      <c r="A39" s="1">
        <f t="shared" si="4"/>
        <v>25</v>
      </c>
      <c r="B39" s="19">
        <v>39904</v>
      </c>
      <c r="C39" s="14">
        <v>837.79</v>
      </c>
      <c r="D39" s="4">
        <f t="shared" si="0"/>
        <v>8.2891709536488944E-2</v>
      </c>
      <c r="F39" s="15">
        <v>2225</v>
      </c>
      <c r="G39" s="8">
        <f t="shared" si="1"/>
        <v>3.009259259259256E-2</v>
      </c>
      <c r="I39" s="15">
        <v>2530</v>
      </c>
      <c r="J39" s="8">
        <f t="shared" si="2"/>
        <v>0.26626626626626626</v>
      </c>
      <c r="L39" s="15">
        <v>1430</v>
      </c>
      <c r="M39" s="8">
        <f t="shared" si="3"/>
        <v>0.33769878391019637</v>
      </c>
    </row>
    <row r="40" spans="1:13">
      <c r="A40" s="1">
        <f t="shared" si="4"/>
        <v>24</v>
      </c>
      <c r="B40" s="19">
        <v>39873</v>
      </c>
      <c r="C40" s="14">
        <v>773.66</v>
      </c>
      <c r="D40" s="4">
        <f t="shared" si="0"/>
        <v>2.2399598260892439E-2</v>
      </c>
      <c r="F40" s="15">
        <v>2160</v>
      </c>
      <c r="G40" s="8">
        <f t="shared" si="1"/>
        <v>-1.5945330296127547E-2</v>
      </c>
      <c r="I40" s="15">
        <v>1998</v>
      </c>
      <c r="J40" s="8">
        <f t="shared" si="2"/>
        <v>0.19784172661870514</v>
      </c>
      <c r="L40" s="15">
        <v>1069</v>
      </c>
      <c r="M40" s="8">
        <f t="shared" si="3"/>
        <v>-7.3656845753899525E-2</v>
      </c>
    </row>
    <row r="41" spans="1:13">
      <c r="A41" s="1">
        <f t="shared" si="4"/>
        <v>23</v>
      </c>
      <c r="B41" s="19">
        <v>39845</v>
      </c>
      <c r="C41" s="14">
        <v>756.71</v>
      </c>
      <c r="D41" s="4">
        <f t="shared" si="0"/>
        <v>-4.7000743044973037E-2</v>
      </c>
      <c r="F41" s="15">
        <v>2195</v>
      </c>
      <c r="G41" s="8">
        <f t="shared" si="1"/>
        <v>-9.8562628336755664E-2</v>
      </c>
      <c r="I41" s="15">
        <v>1668</v>
      </c>
      <c r="J41" s="8">
        <f t="shared" si="2"/>
        <v>-6.2921348314606718E-2</v>
      </c>
      <c r="L41" s="15">
        <v>1154</v>
      </c>
      <c r="M41" s="8">
        <f t="shared" si="3"/>
        <v>5.0045495905368442E-2</v>
      </c>
    </row>
    <row r="42" spans="1:13">
      <c r="A42" s="1">
        <f t="shared" si="4"/>
        <v>22</v>
      </c>
      <c r="B42" s="19">
        <v>39814</v>
      </c>
      <c r="C42" s="14">
        <v>794.03</v>
      </c>
      <c r="D42" s="4">
        <f t="shared" si="0"/>
        <v>-7.5892649318001992E-2</v>
      </c>
      <c r="F42" s="15">
        <v>2435</v>
      </c>
      <c r="G42" s="8">
        <f t="shared" si="1"/>
        <v>-0.20163934426229513</v>
      </c>
      <c r="I42" s="15">
        <v>1780</v>
      </c>
      <c r="J42" s="8">
        <f t="shared" si="2"/>
        <v>-7.3881373569198772E-2</v>
      </c>
      <c r="L42" s="15">
        <v>1099</v>
      </c>
      <c r="M42" s="8">
        <f t="shared" si="3"/>
        <v>-1.2578616352201255E-2</v>
      </c>
    </row>
    <row r="43" spans="1:13">
      <c r="A43" s="1">
        <f t="shared" si="4"/>
        <v>21</v>
      </c>
      <c r="B43" s="19">
        <v>39783</v>
      </c>
      <c r="C43" s="14">
        <v>859.24</v>
      </c>
      <c r="D43" s="4">
        <f t="shared" si="0"/>
        <v>2.9251814762463635E-2</v>
      </c>
      <c r="F43" s="15">
        <v>3050</v>
      </c>
      <c r="G43" s="8">
        <f t="shared" si="1"/>
        <v>0.12962962962962954</v>
      </c>
      <c r="I43" s="15">
        <v>1922</v>
      </c>
      <c r="J43" s="8">
        <f t="shared" si="2"/>
        <v>4.2864894194248437E-2</v>
      </c>
      <c r="L43" s="15">
        <v>1113</v>
      </c>
      <c r="M43" s="8">
        <f t="shared" si="3"/>
        <v>-2.7097902097902082E-2</v>
      </c>
    </row>
    <row r="44" spans="1:13">
      <c r="A44" s="1">
        <f t="shared" si="4"/>
        <v>20</v>
      </c>
      <c r="B44" s="19">
        <v>39753</v>
      </c>
      <c r="C44" s="14">
        <v>834.82</v>
      </c>
      <c r="D44" s="4">
        <f t="shared" si="0"/>
        <v>-3.724974628655775E-2</v>
      </c>
      <c r="F44" s="15">
        <v>2700</v>
      </c>
      <c r="G44" s="8">
        <f t="shared" si="1"/>
        <v>-5.5248618784530246E-3</v>
      </c>
      <c r="I44" s="15">
        <v>1843</v>
      </c>
      <c r="J44" s="8">
        <f t="shared" si="2"/>
        <v>-0.16981981981981986</v>
      </c>
      <c r="L44" s="15">
        <v>1144</v>
      </c>
      <c r="M44" s="8">
        <f t="shared" si="3"/>
        <v>-0.24338624338624337</v>
      </c>
    </row>
    <row r="45" spans="1:13">
      <c r="A45" s="1">
        <f t="shared" si="4"/>
        <v>19</v>
      </c>
      <c r="B45" s="19">
        <v>39722</v>
      </c>
      <c r="C45" s="14">
        <v>867.12</v>
      </c>
      <c r="D45" s="4">
        <f t="shared" si="0"/>
        <v>-0.20258228267166944</v>
      </c>
      <c r="F45" s="15">
        <v>2715</v>
      </c>
      <c r="G45" s="8">
        <f t="shared" si="1"/>
        <v>-9.348914858096824E-2</v>
      </c>
      <c r="I45" s="15">
        <v>2220</v>
      </c>
      <c r="J45" s="8">
        <f t="shared" si="2"/>
        <v>-0.29968454258675081</v>
      </c>
      <c r="L45" s="15">
        <v>1512</v>
      </c>
      <c r="M45" s="8">
        <f t="shared" si="3"/>
        <v>-0.15766016713091924</v>
      </c>
    </row>
    <row r="46" spans="1:13">
      <c r="A46" s="1">
        <f t="shared" si="4"/>
        <v>18</v>
      </c>
      <c r="B46" s="19">
        <v>39692</v>
      </c>
      <c r="C46" s="14">
        <v>1087.4100000000001</v>
      </c>
      <c r="D46" s="4">
        <f t="shared" si="0"/>
        <v>-0.13333758398354989</v>
      </c>
      <c r="F46" s="15">
        <v>2995</v>
      </c>
      <c r="G46" s="8">
        <f t="shared" si="1"/>
        <v>-6.4062500000000022E-2</v>
      </c>
      <c r="I46" s="15">
        <v>3170</v>
      </c>
      <c r="J46" s="8">
        <f t="shared" si="2"/>
        <v>-0.25235849056603776</v>
      </c>
      <c r="L46" s="15">
        <v>1795</v>
      </c>
      <c r="M46" s="8">
        <f t="shared" si="3"/>
        <v>-0.21098901098901102</v>
      </c>
    </row>
    <row r="47" spans="1:13">
      <c r="A47" s="1">
        <f t="shared" si="4"/>
        <v>17</v>
      </c>
      <c r="B47" s="19">
        <v>39661</v>
      </c>
      <c r="C47" s="14">
        <v>1254.71</v>
      </c>
      <c r="D47" s="4">
        <f t="shared" si="0"/>
        <v>-3.7518602046608618E-2</v>
      </c>
      <c r="F47" s="15">
        <v>3200</v>
      </c>
      <c r="G47" s="8">
        <f t="shared" si="1"/>
        <v>-3.3232628398791486E-2</v>
      </c>
      <c r="I47" s="15">
        <v>4240</v>
      </c>
      <c r="J47" s="8">
        <f t="shared" si="2"/>
        <v>2.9126213592232997E-2</v>
      </c>
      <c r="L47" s="15">
        <v>2275</v>
      </c>
      <c r="M47" s="8">
        <f t="shared" si="3"/>
        <v>-1.5151515151515138E-2</v>
      </c>
    </row>
    <row r="48" spans="1:13">
      <c r="A48" s="1">
        <f t="shared" si="4"/>
        <v>16</v>
      </c>
      <c r="B48" s="19">
        <v>39630</v>
      </c>
      <c r="C48" s="14">
        <v>1303.6199999999999</v>
      </c>
      <c r="D48" s="4">
        <f t="shared" si="0"/>
        <v>-1.2483902734641283E-2</v>
      </c>
      <c r="F48" s="15">
        <v>3310</v>
      </c>
      <c r="G48" s="8">
        <f t="shared" si="1"/>
        <v>9.2409240924092417E-2</v>
      </c>
      <c r="I48" s="15">
        <v>4120</v>
      </c>
      <c r="J48" s="8">
        <f t="shared" si="2"/>
        <v>-0.11206896551724133</v>
      </c>
      <c r="L48" s="15">
        <v>2310</v>
      </c>
      <c r="M48" s="8">
        <f t="shared" si="3"/>
        <v>8.733624454148492E-3</v>
      </c>
    </row>
    <row r="49" spans="1:13">
      <c r="A49" s="1">
        <f t="shared" si="4"/>
        <v>15</v>
      </c>
      <c r="B49" s="19">
        <v>39600</v>
      </c>
      <c r="C49" s="14">
        <v>1320.1</v>
      </c>
      <c r="D49" s="4">
        <f t="shared" si="0"/>
        <v>-6.2522192395642606E-2</v>
      </c>
      <c r="F49" s="15">
        <v>3030</v>
      </c>
      <c r="G49" s="8">
        <f t="shared" si="1"/>
        <v>-1.6233766233766267E-2</v>
      </c>
      <c r="I49" s="15">
        <v>4640</v>
      </c>
      <c r="J49" s="8">
        <f t="shared" si="2"/>
        <v>-0.12121212121212122</v>
      </c>
      <c r="L49" s="15">
        <v>2290</v>
      </c>
      <c r="M49" s="8">
        <f t="shared" si="3"/>
        <v>-4.5833333333333282E-2</v>
      </c>
    </row>
    <row r="50" spans="1:13">
      <c r="A50" s="1">
        <f t="shared" si="4"/>
        <v>14</v>
      </c>
      <c r="B50" s="19">
        <v>39569</v>
      </c>
      <c r="C50" s="14">
        <v>1408.14</v>
      </c>
      <c r="D50" s="4">
        <f t="shared" si="0"/>
        <v>3.6425863909027356E-2</v>
      </c>
      <c r="F50" s="15">
        <v>3080</v>
      </c>
      <c r="G50" s="8">
        <f t="shared" si="1"/>
        <v>-3.2362459546925182E-3</v>
      </c>
      <c r="I50" s="15">
        <v>5280</v>
      </c>
      <c r="J50" s="8">
        <f t="shared" si="2"/>
        <v>0.10460251046025104</v>
      </c>
      <c r="L50" s="15">
        <v>2400</v>
      </c>
      <c r="M50" s="8">
        <f t="shared" si="3"/>
        <v>-1.8404907975460127E-2</v>
      </c>
    </row>
    <row r="51" spans="1:13">
      <c r="A51" s="1">
        <f t="shared" si="4"/>
        <v>13</v>
      </c>
      <c r="B51" s="19">
        <v>39539</v>
      </c>
      <c r="C51" s="14">
        <v>1358.65</v>
      </c>
      <c r="D51" s="4">
        <f t="shared" si="0"/>
        <v>0.12011113309589772</v>
      </c>
      <c r="F51" s="15">
        <v>3090</v>
      </c>
      <c r="G51" s="8">
        <f t="shared" si="1"/>
        <v>0.23599999999999999</v>
      </c>
      <c r="I51" s="15">
        <v>4780</v>
      </c>
      <c r="J51" s="8">
        <f t="shared" si="2"/>
        <v>0.20403022670025184</v>
      </c>
      <c r="L51" s="15">
        <v>2445</v>
      </c>
      <c r="M51" s="8">
        <f t="shared" si="3"/>
        <v>0.13194444444444442</v>
      </c>
    </row>
    <row r="52" spans="1:13">
      <c r="A52" s="1">
        <f t="shared" si="4"/>
        <v>12</v>
      </c>
      <c r="B52" s="19">
        <v>39508</v>
      </c>
      <c r="C52" s="14">
        <v>1212.96</v>
      </c>
      <c r="D52" s="4">
        <f t="shared" si="0"/>
        <v>-8.40607726462681E-2</v>
      </c>
      <c r="F52" s="15">
        <v>2500</v>
      </c>
      <c r="G52" s="8">
        <f t="shared" si="1"/>
        <v>-4.9429657794676785E-2</v>
      </c>
      <c r="I52" s="15">
        <v>3970</v>
      </c>
      <c r="J52" s="8">
        <f t="shared" si="2"/>
        <v>-0.20440881763527052</v>
      </c>
      <c r="L52" s="15">
        <v>2160</v>
      </c>
      <c r="M52" s="8">
        <f t="shared" si="3"/>
        <v>-3.3557046979865723E-2</v>
      </c>
    </row>
    <row r="53" spans="1:13">
      <c r="A53" s="1">
        <f t="shared" si="4"/>
        <v>11</v>
      </c>
      <c r="B53" s="19">
        <v>39479</v>
      </c>
      <c r="C53" s="14">
        <v>1324.28</v>
      </c>
      <c r="D53" s="4">
        <f t="shared" si="0"/>
        <v>-1.6363244720755232E-2</v>
      </c>
      <c r="F53" s="15">
        <v>2630</v>
      </c>
      <c r="G53" s="8">
        <f t="shared" si="1"/>
        <v>-1.8975332068311701E-3</v>
      </c>
      <c r="I53" s="15">
        <v>4990</v>
      </c>
      <c r="J53" s="8">
        <f t="shared" si="2"/>
        <v>-4.4061302681992376E-2</v>
      </c>
      <c r="L53" s="15">
        <v>2235</v>
      </c>
      <c r="M53" s="8">
        <f t="shared" si="3"/>
        <v>-6.6666666666667096E-3</v>
      </c>
    </row>
    <row r="54" spans="1:13">
      <c r="A54" s="1">
        <f t="shared" si="4"/>
        <v>10</v>
      </c>
      <c r="B54" s="19">
        <v>39448</v>
      </c>
      <c r="C54" s="14">
        <v>1346.31</v>
      </c>
      <c r="D54" s="4">
        <f t="shared" si="0"/>
        <v>-8.7668058115580649E-2</v>
      </c>
      <c r="F54" s="15">
        <v>2635</v>
      </c>
      <c r="G54" s="8">
        <f t="shared" si="1"/>
        <v>-0.19171779141104295</v>
      </c>
      <c r="I54" s="15">
        <v>5220</v>
      </c>
      <c r="J54" s="8">
        <f t="shared" si="2"/>
        <v>-0.15806451612903227</v>
      </c>
      <c r="L54" s="15">
        <v>2250</v>
      </c>
      <c r="M54" s="8">
        <f t="shared" si="3"/>
        <v>-2.8077753779697678E-2</v>
      </c>
    </row>
    <row r="55" spans="1:13">
      <c r="A55" s="1">
        <f t="shared" si="4"/>
        <v>9</v>
      </c>
      <c r="B55" s="19">
        <v>39417</v>
      </c>
      <c r="C55" s="14">
        <v>1475.68</v>
      </c>
      <c r="D55" s="4">
        <f t="shared" si="0"/>
        <v>-3.6686946758231698E-2</v>
      </c>
      <c r="F55" s="15">
        <v>3260</v>
      </c>
      <c r="G55" s="8">
        <f t="shared" si="1"/>
        <v>0.17477477477477477</v>
      </c>
      <c r="I55" s="15">
        <v>6200</v>
      </c>
      <c r="J55" s="8">
        <f t="shared" si="2"/>
        <v>3.1613976705490821E-2</v>
      </c>
      <c r="L55" s="15">
        <v>2315</v>
      </c>
      <c r="M55" s="8">
        <f t="shared" si="3"/>
        <v>3.5794183445190253E-2</v>
      </c>
    </row>
    <row r="56" spans="1:13">
      <c r="A56" s="1">
        <f t="shared" si="4"/>
        <v>8</v>
      </c>
      <c r="B56" s="19">
        <v>39387</v>
      </c>
      <c r="C56" s="14">
        <v>1531.88</v>
      </c>
      <c r="D56" s="4">
        <f t="shared" si="0"/>
        <v>-5.4435919435579794E-2</v>
      </c>
      <c r="F56" s="15">
        <v>2775</v>
      </c>
      <c r="G56" s="8">
        <f t="shared" si="1"/>
        <v>-6.25E-2</v>
      </c>
      <c r="I56" s="15">
        <v>6010</v>
      </c>
      <c r="J56" s="8">
        <f t="shared" si="2"/>
        <v>6.560283687943258E-2</v>
      </c>
      <c r="L56" s="15">
        <v>2235</v>
      </c>
      <c r="M56" s="8">
        <f t="shared" si="3"/>
        <v>2.0547945205479534E-2</v>
      </c>
    </row>
    <row r="57" spans="1:13">
      <c r="A57" s="1">
        <f t="shared" si="4"/>
        <v>7</v>
      </c>
      <c r="B57" s="19">
        <v>39356</v>
      </c>
      <c r="C57" s="14">
        <v>1620.07</v>
      </c>
      <c r="D57" s="4">
        <f t="shared" si="0"/>
        <v>2.1340822209301447E-3</v>
      </c>
      <c r="F57" s="15">
        <v>2960</v>
      </c>
      <c r="G57" s="8">
        <f t="shared" si="1"/>
        <v>1.6920473773265332E-3</v>
      </c>
      <c r="I57" s="15">
        <v>5640</v>
      </c>
      <c r="J57" s="8">
        <f t="shared" si="2"/>
        <v>1.2567324955116588E-2</v>
      </c>
      <c r="L57" s="15">
        <v>2190</v>
      </c>
      <c r="M57" s="8">
        <f t="shared" si="3"/>
        <v>1.6241299303944245E-2</v>
      </c>
    </row>
    <row r="58" spans="1:13">
      <c r="A58" s="1">
        <f t="shared" si="4"/>
        <v>6</v>
      </c>
      <c r="B58" s="19">
        <v>39326</v>
      </c>
      <c r="C58" s="14">
        <v>1616.62</v>
      </c>
      <c r="D58" s="4">
        <f t="shared" si="0"/>
        <v>5.2044147365146731E-3</v>
      </c>
      <c r="F58" s="15">
        <v>2955</v>
      </c>
      <c r="G58" s="8">
        <f t="shared" si="1"/>
        <v>-4.3689320388349495E-2</v>
      </c>
      <c r="I58" s="15">
        <v>5570</v>
      </c>
      <c r="J58" s="8">
        <f t="shared" si="2"/>
        <v>-1.7921146953404632E-3</v>
      </c>
      <c r="L58" s="15">
        <v>2155</v>
      </c>
      <c r="M58" s="8">
        <f t="shared" si="3"/>
        <v>6.6831683168316891E-2</v>
      </c>
    </row>
    <row r="59" spans="1:13">
      <c r="A59" s="1">
        <f t="shared" si="4"/>
        <v>5</v>
      </c>
      <c r="B59" s="19">
        <v>39295</v>
      </c>
      <c r="C59" s="14">
        <v>1608.25</v>
      </c>
      <c r="D59" s="4">
        <f t="shared" si="0"/>
        <v>-5.7397226552884262E-2</v>
      </c>
      <c r="F59" s="15">
        <v>3090</v>
      </c>
      <c r="G59" s="8">
        <f t="shared" si="1"/>
        <v>-7.4850299401197584E-2</v>
      </c>
      <c r="I59" s="15">
        <v>5580</v>
      </c>
      <c r="J59" s="8">
        <f t="shared" si="2"/>
        <v>-0.11568938193343903</v>
      </c>
      <c r="L59" s="15">
        <v>2020</v>
      </c>
      <c r="M59" s="8">
        <f t="shared" si="3"/>
        <v>-7.1264367816091911E-2</v>
      </c>
    </row>
    <row r="60" spans="1:13">
      <c r="A60" s="1">
        <f t="shared" si="4"/>
        <v>4</v>
      </c>
      <c r="B60" s="19">
        <v>39264</v>
      </c>
      <c r="C60" s="14">
        <v>1706.18</v>
      </c>
      <c r="D60" s="4">
        <f t="shared" si="0"/>
        <v>-3.870684215270892E-2</v>
      </c>
      <c r="F60" s="15">
        <v>3340</v>
      </c>
      <c r="G60" s="8">
        <f t="shared" si="1"/>
        <v>-5.1136363636363646E-2</v>
      </c>
      <c r="I60" s="15">
        <v>6310</v>
      </c>
      <c r="J60" s="8">
        <f t="shared" si="2"/>
        <v>-3.1595576619273258E-3</v>
      </c>
      <c r="L60" s="15">
        <v>2175</v>
      </c>
      <c r="M60" s="8">
        <f t="shared" si="3"/>
        <v>-0.11042944785276076</v>
      </c>
    </row>
    <row r="61" spans="1:13">
      <c r="A61" s="1">
        <f t="shared" si="4"/>
        <v>3</v>
      </c>
      <c r="B61" s="19">
        <v>39234</v>
      </c>
      <c r="C61" s="14">
        <v>1774.88</v>
      </c>
      <c r="D61" s="4">
        <f t="shared" si="0"/>
        <v>1.093593365533585E-2</v>
      </c>
      <c r="F61" s="15">
        <v>3520</v>
      </c>
      <c r="G61" s="8">
        <f t="shared" si="1"/>
        <v>0</v>
      </c>
      <c r="I61" s="15">
        <v>6330</v>
      </c>
      <c r="J61" s="8">
        <f t="shared" si="2"/>
        <v>-9.7004279600570564E-2</v>
      </c>
      <c r="L61" s="15">
        <v>2445</v>
      </c>
      <c r="M61" s="8">
        <f t="shared" si="3"/>
        <v>-4.8638132295719894E-2</v>
      </c>
    </row>
    <row r="62" spans="1:13">
      <c r="A62" s="1">
        <f t="shared" si="4"/>
        <v>2</v>
      </c>
      <c r="B62" s="19">
        <v>39203</v>
      </c>
      <c r="C62" s="14">
        <v>1755.68</v>
      </c>
      <c r="D62" s="4">
        <f t="shared" si="0"/>
        <v>3.2145796590240971E-2</v>
      </c>
      <c r="F62" s="15">
        <v>3520</v>
      </c>
      <c r="G62" s="8">
        <f t="shared" si="1"/>
        <v>1.7341040462427681E-2</v>
      </c>
      <c r="I62" s="15">
        <v>7010</v>
      </c>
      <c r="J62" s="8">
        <f t="shared" si="2"/>
        <v>9.1900311526479816E-2</v>
      </c>
      <c r="L62" s="15">
        <v>2570</v>
      </c>
      <c r="M62" s="8">
        <f t="shared" si="3"/>
        <v>0.10537634408602159</v>
      </c>
    </row>
    <row r="63" spans="1:13">
      <c r="A63" s="1">
        <f t="shared" si="4"/>
        <v>1</v>
      </c>
      <c r="B63" s="19">
        <v>39173</v>
      </c>
      <c r="C63" s="14">
        <v>1701</v>
      </c>
      <c r="D63" s="4">
        <f t="shared" si="0"/>
        <v>-7.3587339009458796E-3</v>
      </c>
      <c r="F63" s="15">
        <v>3460</v>
      </c>
      <c r="G63" s="8">
        <f t="shared" si="1"/>
        <v>-3.6211699164345412E-2</v>
      </c>
      <c r="I63" s="15">
        <v>6420</v>
      </c>
      <c r="J63" s="8">
        <f t="shared" si="2"/>
        <v>7.178631051752915E-2</v>
      </c>
      <c r="L63" s="15">
        <v>2325</v>
      </c>
      <c r="M63" s="8">
        <f t="shared" si="3"/>
        <v>-2.1052631578947323E-2</v>
      </c>
    </row>
    <row r="64" spans="1:13">
      <c r="B64" s="19">
        <v>39142</v>
      </c>
      <c r="C64" s="14">
        <v>1713.61</v>
      </c>
      <c r="D64" s="4"/>
      <c r="F64" s="15">
        <v>3590</v>
      </c>
      <c r="I64" s="15">
        <v>5990</v>
      </c>
      <c r="L64" s="15">
        <v>2375</v>
      </c>
    </row>
  </sheetData>
  <mergeCells count="5">
    <mergeCell ref="C1:D1"/>
    <mergeCell ref="C2:D2"/>
    <mergeCell ref="F2:H2"/>
    <mergeCell ref="I2:K2"/>
    <mergeCell ref="L2:N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日本語</vt:lpstr>
      <vt:lpstr>English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本合　暁詩</dc:creator>
  <cp:lastModifiedBy>CS</cp:lastModifiedBy>
  <dcterms:created xsi:type="dcterms:W3CDTF">2013-04-11T05:56:07Z</dcterms:created>
  <dcterms:modified xsi:type="dcterms:W3CDTF">2019-07-02T01:29:22Z</dcterms:modified>
</cp:coreProperties>
</file>